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amilova\Desktop\"/>
    </mc:Choice>
  </mc:AlternateContent>
  <bookViews>
    <workbookView xWindow="0" yWindow="0" windowWidth="20730" windowHeight="11760"/>
  </bookViews>
  <sheets>
    <sheet name="Ремонт" sheetId="5" r:id="rId1"/>
    <sheet name="Лист2" sheetId="2" state="hidden" r:id="rId2"/>
  </sheets>
  <definedNames>
    <definedName name="_ftn1" localSheetId="0">Ремонт!$A$60</definedName>
    <definedName name="_ftnref1" localSheetId="0">Ремонт!$A$1</definedName>
    <definedName name="_Toc472327096" localSheetId="0">Ремонт!$A$1</definedName>
    <definedName name="_xlnm._FilterDatabase" localSheetId="0" hidden="1">Ремонт!$A$8:$AA$114</definedName>
    <definedName name="M">Лист2!$B$2:$B$13</definedName>
  </definedNames>
  <calcPr calcId="152511"/>
</workbook>
</file>

<file path=xl/calcChain.xml><?xml version="1.0" encoding="utf-8"?>
<calcChain xmlns="http://schemas.openxmlformats.org/spreadsheetml/2006/main">
  <c r="V99" i="5" l="1"/>
  <c r="V98" i="5"/>
  <c r="V97" i="5"/>
  <c r="V96" i="5"/>
  <c r="V92" i="5"/>
  <c r="V91" i="5"/>
  <c r="V90" i="5"/>
  <c r="V89" i="5" l="1"/>
  <c r="V88" i="5"/>
  <c r="V86" i="5"/>
  <c r="V76" i="5"/>
  <c r="V75" i="5" l="1"/>
  <c r="M71" i="5"/>
  <c r="V71" i="5"/>
  <c r="V66" i="5"/>
  <c r="V64" i="5"/>
  <c r="V60" i="5"/>
  <c r="V59" i="5"/>
  <c r="V58" i="5"/>
  <c r="V57" i="5" l="1"/>
  <c r="M55" i="5"/>
  <c r="V55" i="5"/>
  <c r="V53" i="5"/>
  <c r="V54" i="5"/>
  <c r="V52" i="5"/>
  <c r="V49" i="5"/>
  <c r="V48" i="5"/>
  <c r="V43" i="5"/>
  <c r="V41" i="5"/>
  <c r="V38" i="5"/>
  <c r="V37" i="5"/>
  <c r="V36" i="5"/>
  <c r="V33" i="5"/>
  <c r="V32" i="5"/>
  <c r="V30" i="5"/>
  <c r="V24" i="5"/>
  <c r="V23" i="5"/>
  <c r="V22" i="5"/>
  <c r="P19" i="5"/>
  <c r="V18" i="5" l="1"/>
  <c r="V15" i="5"/>
  <c r="V19" i="5"/>
  <c r="V14" i="5"/>
  <c r="V13" i="5"/>
  <c r="V12" i="5"/>
  <c r="V10" i="5"/>
</calcChain>
</file>

<file path=xl/sharedStrings.xml><?xml version="1.0" encoding="utf-8"?>
<sst xmlns="http://schemas.openxmlformats.org/spreadsheetml/2006/main" count="788" uniqueCount="359">
  <si>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</t>
  </si>
  <si>
    <t>август</t>
  </si>
  <si>
    <t>месяц</t>
  </si>
  <si>
    <t>года</t>
  </si>
  <si>
    <t>Государственное унитарное предприятие "Региональные электрические сети" Республики Башкортостан</t>
  </si>
  <si>
    <t>наименование электросетевой организации</t>
  </si>
  <si>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</si>
  <si>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</si>
  <si>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</si>
  <si>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</si>
  <si>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Учет в показателях надежности, в т.ч. индикативных показателях надежности (0 - нет, 1 - да)</t>
  </si>
  <si>
    <t>Номер прекращения передачи электрической энергии / Номер итоговой строки</t>
  </si>
  <si>
    <t xml:space="preserve">Наименование структурной единицы сетевой организации </t>
  </si>
  <si>
    <t>Вид объекта: КЛ, ВЛ, КВЛ, ПС, ТП, РП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</si>
  <si>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</si>
  <si>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Высший класс напряжения отключенного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</si>
  <si>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</si>
  <si>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</si>
  <si>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Вид прекращения передачи электроэнергии (П, А, В)</t>
  </si>
  <si>
    <t>Продолжительность прекращения передачи электрической энергии, час</t>
  </si>
  <si>
    <t>Перечень объектов электросетевого хозяйства, отключение которых привело к прекращению передачи электрической энергии потребителям услуг (ПС, ТП, РП, ВЛ, КЛ)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</si>
  <si>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</si>
  <si>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</si>
  <si>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</si>
  <si>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</si>
  <si>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</si>
  <si>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</si>
  <si>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</si>
  <si>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</si>
  <si>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</si>
  <si>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</si>
  <si>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</si>
  <si>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</si>
  <si>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</si>
  <si>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</si>
  <si>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</si>
  <si>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</si>
  <si>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</si>
  <si>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НН (0,22-1 кВ)</t>
  </si>
  <si>
    <t>РП</t>
  </si>
  <si>
    <t>10 (10.5)</t>
  </si>
  <si>
    <t>ВЛ</t>
  </si>
  <si>
    <t>0.38</t>
  </si>
  <si>
    <t>КЛ</t>
  </si>
  <si>
    <t>6 (6.3)</t>
  </si>
  <si>
    <t>ТП</t>
  </si>
  <si>
    <t>январь</t>
  </si>
  <si>
    <t>февраль</t>
  </si>
  <si>
    <t xml:space="preserve">март </t>
  </si>
  <si>
    <t>апрель</t>
  </si>
  <si>
    <t>май</t>
  </si>
  <si>
    <t>июнь</t>
  </si>
  <si>
    <t>июль</t>
  </si>
  <si>
    <t>сентябрь</t>
  </si>
  <si>
    <t>октябрь</t>
  </si>
  <si>
    <t>ноябрь</t>
  </si>
  <si>
    <t>декабрь</t>
  </si>
  <si>
    <t>П</t>
  </si>
  <si>
    <t>РП - 517 РУ - 0,4 кВ 1сек - 0,4 кВ</t>
  </si>
  <si>
    <t>РП - 517 РУ - 0,4 кВ 2сек - 0,4 кВ</t>
  </si>
  <si>
    <t>09,57 2022.08.04</t>
  </si>
  <si>
    <t>11,23 2022.08.04</t>
  </si>
  <si>
    <t>11,37  2022.08.04</t>
  </si>
  <si>
    <t>13,26 2022.08.04</t>
  </si>
  <si>
    <t>ТП - 5426</t>
  </si>
  <si>
    <t>09,41 2022.08.01</t>
  </si>
  <si>
    <t>11,08 2022.08.01</t>
  </si>
  <si>
    <t xml:space="preserve">ВЛ - 0,4 кВ Л-1 ТП - 121 </t>
  </si>
  <si>
    <t>10,25 2022.08.01</t>
  </si>
  <si>
    <t>16,18 2022.08.01</t>
  </si>
  <si>
    <t>ВЛ-0,4 кВ Л-1</t>
  </si>
  <si>
    <t>ВЛ - 0,4 кВ Л-1 ТП - 21Г</t>
  </si>
  <si>
    <t>09,54 2022.08.02</t>
  </si>
  <si>
    <t>11,02 2022.08.02</t>
  </si>
  <si>
    <t>ВЛ - 0,4 кВ Л-4 ТП - 11</t>
  </si>
  <si>
    <t>ВЛ-0,4 кВ Л-4</t>
  </si>
  <si>
    <t>11,17 2022.08.02</t>
  </si>
  <si>
    <t>12,15 2022.08.02</t>
  </si>
  <si>
    <t>КЛ-0,4кВ</t>
  </si>
  <si>
    <t>10,22 2022.08.02</t>
  </si>
  <si>
    <t>12,44 2022.08.02</t>
  </si>
  <si>
    <t>ГУП "РЭС" РБ ПО ЦЭС</t>
  </si>
  <si>
    <t>ТП - 2 (Ульяновых 65)</t>
  </si>
  <si>
    <t>ТП - 2823 Ф-7 РП - Байрак</t>
  </si>
  <si>
    <t>12,14 2022.08.02</t>
  </si>
  <si>
    <t>17,10 2022.08.02</t>
  </si>
  <si>
    <t>10,06 2022.08.03</t>
  </si>
  <si>
    <t>16,25 2022.08.03</t>
  </si>
  <si>
    <t>ВЛ - 10 кВ Ф -8 ПС Иглино - Тяга уч. за РС-12</t>
  </si>
  <si>
    <t>ТП-25, ТП-6Г, ТП-53, ТП-3</t>
  </si>
  <si>
    <t>ООО "Сетевая компания"</t>
  </si>
  <si>
    <t>14,33 2022.08.03</t>
  </si>
  <si>
    <t>15,02 2022.08.03</t>
  </si>
  <si>
    <t>ВЛ - 10 кВ Ф -4 ПС Иглино - Тяга</t>
  </si>
  <si>
    <t>ТП-11Г, ТП-12Г, ТП-38, ТП-102, ТП-116, ТП-98, ТП-1Г, ТП-91, ТП-70, ТП-29, ТП-65, ТП-69, ТП-5, ТП-4.</t>
  </si>
  <si>
    <t>ООО "Башкирэнерго"; ООО "Сетевая компания"</t>
  </si>
  <si>
    <t xml:space="preserve">ТП - 9101 </t>
  </si>
  <si>
    <t>11,08 2022.08.03</t>
  </si>
  <si>
    <t>14,13 2022.08.03</t>
  </si>
  <si>
    <t>13,24  2022.08.03</t>
  </si>
  <si>
    <t>15,45  2022.08.03</t>
  </si>
  <si>
    <t>ТП - 4307</t>
  </si>
  <si>
    <t>ТП - 4314</t>
  </si>
  <si>
    <t>11,12  2022.08.03</t>
  </si>
  <si>
    <t>12,50  2022.08.03</t>
  </si>
  <si>
    <t>ВЛ - 10 кВ Ф -11 ПС Авдон уч. оп.135 до оп.№195</t>
  </si>
  <si>
    <t>10,45 2022.08.04</t>
  </si>
  <si>
    <t>14,47 2022.08.04</t>
  </si>
  <si>
    <t>ТП-9946, ТП-9129, ТП-9945</t>
  </si>
  <si>
    <t>ТП - 1 (Ульяновых 65)</t>
  </si>
  <si>
    <t>10,41 2022.08.05</t>
  </si>
  <si>
    <t>13,01 2022.08.05</t>
  </si>
  <si>
    <t>ВЛ - 0,4 кВ Л-1 ТП - 94</t>
  </si>
  <si>
    <t>10,12 2022.08.05</t>
  </si>
  <si>
    <t>ВЛ - 0,4 кВ Л-2 ТП - 46</t>
  </si>
  <si>
    <t>13,39 2022.08.05</t>
  </si>
  <si>
    <t>16,24 2022.08.05</t>
  </si>
  <si>
    <t>16,55 2022.08.05</t>
  </si>
  <si>
    <t>ВЛ-0,4 кВ Л-2</t>
  </si>
  <si>
    <t>ВЛ - 0,4 кВ Л-1 ТП - 11</t>
  </si>
  <si>
    <t>10,00 2022.08.08</t>
  </si>
  <si>
    <t>11,35 2022.08.08</t>
  </si>
  <si>
    <t>ВЛ - 0,4 кВ Л-1 ТП - 88</t>
  </si>
  <si>
    <t>10,10 2022.08.08</t>
  </si>
  <si>
    <t>16,20 2022.08.08</t>
  </si>
  <si>
    <t xml:space="preserve">ТП - 0643 Ф -5 ПС Толпар </t>
  </si>
  <si>
    <t>09,40 2022.08.10</t>
  </si>
  <si>
    <t>11,30 2022.08.10</t>
  </si>
  <si>
    <t>ТП - 230 Ф -31 ПС Городская</t>
  </si>
  <si>
    <t>13,04 2022.08.11</t>
  </si>
  <si>
    <t>14,04 2022.08.11</t>
  </si>
  <si>
    <t>ВЛ - 0,4 кВ Л-1, Л-2  ТП - 115</t>
  </si>
  <si>
    <t>10,13 2022.08.11</t>
  </si>
  <si>
    <t>15,55 2022.08.11</t>
  </si>
  <si>
    <t>ВЛ-0,4 кВ Л-1, Л-2</t>
  </si>
  <si>
    <t>ВЛ - 0,4 кВ Л-1 ТП - 87</t>
  </si>
  <si>
    <t>09,56 2022.08.11</t>
  </si>
  <si>
    <t>12,11  2022.08.11</t>
  </si>
  <si>
    <t>ТП - 9285</t>
  </si>
  <si>
    <t>11,30 2022.08.11</t>
  </si>
  <si>
    <t>14,58 2022.08.11</t>
  </si>
  <si>
    <t>ТП - 0694 Ф-412 ПС Ключарево</t>
  </si>
  <si>
    <t>10,02 2022.08.11</t>
  </si>
  <si>
    <t>12,25 2022.08.11</t>
  </si>
  <si>
    <t>ВЛ - 0,4 кВ Л-3 ТП - 32</t>
  </si>
  <si>
    <t>11,21 2022.08.12</t>
  </si>
  <si>
    <t>ВЛ-0,4 кВ Л-3</t>
  </si>
  <si>
    <t>09,15 2022.08.12</t>
  </si>
  <si>
    <t>ВЛ - 0,4 кВ Л-1, Л--2 ТП - 34</t>
  </si>
  <si>
    <t>10,28 2022.08.12</t>
  </si>
  <si>
    <t>16,40 2022.08.12</t>
  </si>
  <si>
    <t>ТП-9948 Ф-11 ПС Авдон</t>
  </si>
  <si>
    <t>12,20 2022.08.15</t>
  </si>
  <si>
    <t>15,40 2022.08.15</t>
  </si>
  <si>
    <t>ВЛ - 0,4 кВ Л-1  ТП - 64</t>
  </si>
  <si>
    <t>10,17 2022.08.16</t>
  </si>
  <si>
    <t>15,09 2022.08.16</t>
  </si>
  <si>
    <t>ТП - 4305 Ф-10 ПС Миловка</t>
  </si>
  <si>
    <t>11,42 2022.08.16</t>
  </si>
  <si>
    <t>15,16  2022.08.16</t>
  </si>
  <si>
    <t>ВЛ - 0,4 кВ Л-3  ТП - 8Г</t>
  </si>
  <si>
    <t>09,45 2022.08.17</t>
  </si>
  <si>
    <t>12,27 2022.08.17</t>
  </si>
  <si>
    <t>ВЛ-0,4 кВ Л - 3</t>
  </si>
  <si>
    <t>ВЛ - 0,4 кВ Л-2  ТП - 36</t>
  </si>
  <si>
    <t>13,46 2022.08.17</t>
  </si>
  <si>
    <t>16,30 2022.08.17</t>
  </si>
  <si>
    <t>ВЛ-0,4 кВ Л - 2</t>
  </si>
  <si>
    <t>ВЛ - 0,4 кВ Л-4  ТП - 69</t>
  </si>
  <si>
    <t>09,35 2022.08.18</t>
  </si>
  <si>
    <t>ВЛ-0,4 кВ Л - 4</t>
  </si>
  <si>
    <t>11,30 2022.08.18</t>
  </si>
  <si>
    <t xml:space="preserve">ТП - 0744 </t>
  </si>
  <si>
    <t>11,42 2022.08.18</t>
  </si>
  <si>
    <t>13,03  2022.08.18</t>
  </si>
  <si>
    <t>ВЛ - 0,4 кВ Л-2  ТП - 45</t>
  </si>
  <si>
    <t>10,05  2022.08.18</t>
  </si>
  <si>
    <t>15,25 2022.08.18</t>
  </si>
  <si>
    <t>ТП - 9945 Ф-11 ПС Авдон</t>
  </si>
  <si>
    <t>11,40 2022.08.22</t>
  </si>
  <si>
    <t>14,40 2022.08.22</t>
  </si>
  <si>
    <t>ТП - 9946 Ф-11 ПС Авдон</t>
  </si>
  <si>
    <t>13,30 2022.08.23</t>
  </si>
  <si>
    <t>15,13 2022.08.23</t>
  </si>
  <si>
    <t>ВЛ - 10 кВ Ф-БКЗ ПС Кудеевка</t>
  </si>
  <si>
    <t>11,58 2022.08.22</t>
  </si>
  <si>
    <t>16,33 2022.08.22</t>
  </si>
  <si>
    <t>ТП-66, ТП-34, ТП-67, ТП-35, ТП-77, ТП-115</t>
  </si>
  <si>
    <t>ВЛ - 0,4 кВ Л-2  ТП - 22</t>
  </si>
  <si>
    <t>10,20  2022.08.24</t>
  </si>
  <si>
    <t>16,10 2022.08.24</t>
  </si>
  <si>
    <t xml:space="preserve">КТП - 22 Г Ф-16 ПС Нагаево </t>
  </si>
  <si>
    <t>10,22 2022.08.25</t>
  </si>
  <si>
    <t>11,57 2022.08.25</t>
  </si>
  <si>
    <t>ВЛ - 0,4 кВ Л-1  ТП - 72</t>
  </si>
  <si>
    <t>10,08 2022.08.26</t>
  </si>
  <si>
    <t>11,56 2022.08.26</t>
  </si>
  <si>
    <t>13,42 2022.08.26</t>
  </si>
  <si>
    <t>16,35 2022.08.26</t>
  </si>
  <si>
    <t>ТП - 9949 Ф-12 ПС Авдон</t>
  </si>
  <si>
    <t>13,16 2022.08.29</t>
  </si>
  <si>
    <t>14,53 2022.08.29</t>
  </si>
  <si>
    <t>10,30 2022.08.29</t>
  </si>
  <si>
    <t>16,39 2022.08.29</t>
  </si>
  <si>
    <t xml:space="preserve">ВЛ - 10 кВ Ф-5 ПС Иглино уч. РС-37 до ТП-178 </t>
  </si>
  <si>
    <t>ТП-9,  ТП-87, ТП-13, ТП-78, ТП-7, ТП-12, ТП-126</t>
  </si>
  <si>
    <t>ВЛ - 0,4 кВ Л-2  ТП - 5264</t>
  </si>
  <si>
    <t>12,08 2022.08.30</t>
  </si>
  <si>
    <t>13,38 2022.08.30</t>
  </si>
  <si>
    <t>ВЛ - 0,4 кВ Л-3  ТП - 71</t>
  </si>
  <si>
    <t>10,09 2022.08.30</t>
  </si>
  <si>
    <t>14,12 2022.08.30</t>
  </si>
  <si>
    <t>ТП - 4 Ф- 4 ПС Иглино Тяга</t>
  </si>
  <si>
    <t>14,39 2022.08.30</t>
  </si>
  <si>
    <t>15,54 2022.08.30</t>
  </si>
  <si>
    <t>ВЛ - 0,4 кВ Л-1  ТП - 90</t>
  </si>
  <si>
    <t>ВЛ-0,4 кВ Л - 1</t>
  </si>
  <si>
    <t>10,09 2022.08.31</t>
  </si>
  <si>
    <t>14,12 2022.08.31</t>
  </si>
  <si>
    <t>ВЛ - 0,4 кВ Л-1  ТП - 106</t>
  </si>
  <si>
    <t>11,59 2022.08.31</t>
  </si>
  <si>
    <t>15,50 2022.08.31</t>
  </si>
  <si>
    <t>ВЛ - 0,4 кВ Л-1  ТП - 34</t>
  </si>
  <si>
    <t>10,15 2022.08.31</t>
  </si>
  <si>
    <t>11,05 2022.08.31</t>
  </si>
  <si>
    <t>ВЛ - 0,4 кВ Л-1  ТП - 29</t>
  </si>
  <si>
    <t>10,24 2022.08.31</t>
  </si>
  <si>
    <t>12,48 2022.08.31</t>
  </si>
  <si>
    <t>ПО "СЭС" ГУП "РЭС" РБ</t>
  </si>
  <si>
    <t xml:space="preserve">ВЛ-6кВ ф-5 ПС Николо-Березовка </t>
  </si>
  <si>
    <t>КТП-0726,КТП-1026,КТП-8005,КТП-8006,КТП-1226,КТП-1126,КТП-8009,КТП-8010,КТП-8011,КТП-8012,КТП-8013,КТП-403,КТП-405,КТП-8014,КТП-1926,КТП-8016,КТП-1326,КТП-8005,КТП-0426,КТП-8004,СТП-1426</t>
  </si>
  <si>
    <t>09,32 2022.08.02</t>
  </si>
  <si>
    <t>11,31 2022.08.02</t>
  </si>
  <si>
    <t xml:space="preserve">ВЛ-0,4кВ ф.ул.Южная с КТП 6981 </t>
  </si>
  <si>
    <t xml:space="preserve">ТП 6/0,4кВ №1503  2 секция шин РУ-0,4кВ </t>
  </si>
  <si>
    <t>13,55 2022.08.03</t>
  </si>
  <si>
    <t>09,10 2022.08.03</t>
  </si>
  <si>
    <t>15,00 2022.08.03</t>
  </si>
  <si>
    <t>10,30 2022.08.03</t>
  </si>
  <si>
    <t xml:space="preserve">ТП 6/0,4кВ №2810  1 секция шин РУ-0,4кВ  </t>
  </si>
  <si>
    <t xml:space="preserve">ТП 10/0,4кВ №042 РУ-10кВ </t>
  </si>
  <si>
    <t>13,40 2022.08.03</t>
  </si>
  <si>
    <t>12,45 2022.08.03</t>
  </si>
  <si>
    <t>14,50 2022.08.03</t>
  </si>
  <si>
    <t>14,45 2022.08.03</t>
  </si>
  <si>
    <t xml:space="preserve">ТП 10/0,4кВ №044 РУ-10кВ </t>
  </si>
  <si>
    <t>15,15 2022.08.03</t>
  </si>
  <si>
    <t>16,45 2022.08.03</t>
  </si>
  <si>
    <t xml:space="preserve">ТП 10/0,4кВ №7156 РУ-10кВ </t>
  </si>
  <si>
    <t xml:space="preserve">ТП 10/0,4кВ №7155 РУ-10кВ </t>
  </si>
  <si>
    <t>09,45 2022.08.04</t>
  </si>
  <si>
    <t>11,55 2022.08.04</t>
  </si>
  <si>
    <t>11,20 2022.08.04</t>
  </si>
  <si>
    <t>13,06 2022.08.04</t>
  </si>
  <si>
    <t xml:space="preserve">ТП 10/0,4кВ №7157 РУ-10кВ </t>
  </si>
  <si>
    <t>13,25 2022.08.04</t>
  </si>
  <si>
    <t>14,40 2022.08.04</t>
  </si>
  <si>
    <t>ТП 6/0,4кВ № 2809  1 секция шин РУ-0,4кВ</t>
  </si>
  <si>
    <t>ТП 6/0,4кВ № 2809  2 секция шин РУ-0,4кВ</t>
  </si>
  <si>
    <t>09,20 2022.08.05</t>
  </si>
  <si>
    <t>13,45 2022.08.05</t>
  </si>
  <si>
    <t>10,30 2022.08.05</t>
  </si>
  <si>
    <t>14,50 2022.08.05</t>
  </si>
  <si>
    <t>ВЛ-0,4кВ ф. ул.Зеленая с КТП-402</t>
  </si>
  <si>
    <t>ВЛ-0,4кВ ф. Восточный с КТП-1218</t>
  </si>
  <si>
    <t>08,35 2022.08.09</t>
  </si>
  <si>
    <t>08,55 2022.08.09</t>
  </si>
  <si>
    <t>12,55 2022.08.09</t>
  </si>
  <si>
    <t>КТП-2024,ТП-1624,ТП-1724,КТП-1124</t>
  </si>
  <si>
    <t>КЛ-6кВ ф.15 ПС Зенит</t>
  </si>
  <si>
    <t xml:space="preserve">КЛ </t>
  </si>
  <si>
    <t>КТП-1101</t>
  </si>
  <si>
    <t xml:space="preserve">КТП 6/0,4кВ №1101 РУ-6кВ </t>
  </si>
  <si>
    <t>ТП-1225, ТП-1425</t>
  </si>
  <si>
    <t xml:space="preserve">ТП 6/0,4кВ №1225 РУ-6кВ,  ТП 6/0,4кВ №1425 РУ-6кВ, </t>
  </si>
  <si>
    <t>КТП-1325</t>
  </si>
  <si>
    <t xml:space="preserve">КТП 6/0,4кВ №1325 РУ-6кВ </t>
  </si>
  <si>
    <t>03,24 2022.08.11</t>
  </si>
  <si>
    <t>03,27 2022.08.11</t>
  </si>
  <si>
    <t>03,40 2022.08.11</t>
  </si>
  <si>
    <t>04,07 2022.08.11</t>
  </si>
  <si>
    <t>03,57 2022.08.11</t>
  </si>
  <si>
    <t>РП-2,ТП-2810,ТП-1511,ТП-1501</t>
  </si>
  <si>
    <t>КЛ-6кВ ф.9 ПС Зенит</t>
  </si>
  <si>
    <t>ТП-5002,ТП-5005,ТП-5006,ТП-5003,ТП-5004,ТП-5011</t>
  </si>
  <si>
    <t>КЛ-6кВ ф.11 ПС Зенит</t>
  </si>
  <si>
    <t>04,17 2022.08.11</t>
  </si>
  <si>
    <t>04,20 2022.08.11</t>
  </si>
  <si>
    <t>04,43 2022.08.11</t>
  </si>
  <si>
    <t xml:space="preserve">ТП 6/0,4кВ №4702 РУ-6кВ </t>
  </si>
  <si>
    <t>13,30 2022.08.15</t>
  </si>
  <si>
    <t>14,35 2022.08.15</t>
  </si>
  <si>
    <t>СТП-1426,КТП-1226,КТП-1026,КТП-8005,КТП-8006,КТП-8009,КТП-8010,КТП-8011,КТП-8012,КТП-8013,КТП-8014,КТП-8016,КТП-0726,КТП-0426,КТП-1126,КТП-1926,КТП-1826,КТП-403,КТП-1326,КТП-405,ТП-8004</t>
  </si>
  <si>
    <t xml:space="preserve">ВЛ-6кВ ф-5 ПС Николо-Березовка  </t>
  </si>
  <si>
    <t>КЛ-0,4кВ ф.ул.Кувыкина ж/д №3 с ТП-2801</t>
  </si>
  <si>
    <t>КТП 6/0,4кВ №1817 РУ-6кВ</t>
  </si>
  <si>
    <t>14,05 2022.08.17</t>
  </si>
  <si>
    <t>09,10 2022.08.18</t>
  </si>
  <si>
    <t>09,07 2022.08.18</t>
  </si>
  <si>
    <t>10,50 2022.08.18</t>
  </si>
  <si>
    <t>11,37 2022.08.18</t>
  </si>
  <si>
    <t xml:space="preserve">ТП 6/0,4кВ №11002 РУ-6кВ </t>
  </si>
  <si>
    <t>ВЛ-0,4кВ ф. ул.Молодежная нечетная сторона с ТП-1215 и ф.ул.Восточная с КТП-1218  разделение и перевод нагрузок</t>
  </si>
  <si>
    <t>КТП 6/0,4кВ №1816 РУ-6кВ</t>
  </si>
  <si>
    <t>КТП 6/0,4кВ №1441 РУ-6кВ</t>
  </si>
  <si>
    <t>12,55 2022.08.18</t>
  </si>
  <si>
    <t>09,12 2022.08.18</t>
  </si>
  <si>
    <t>13,31 2022.08.18</t>
  </si>
  <si>
    <t>13,40 2022.08.19</t>
  </si>
  <si>
    <t>16,44 2022.08.18</t>
  </si>
  <si>
    <t>12,40 2022.08.18</t>
  </si>
  <si>
    <t>16,25 2022.08.18</t>
  </si>
  <si>
    <t>15,02 2022.08.19</t>
  </si>
  <si>
    <t xml:space="preserve">КЛ-0,4кВ ИП Фархутдинов с РП-7 </t>
  </si>
  <si>
    <t>КТП 6/0,4кВ №1707 РУ-6кВ</t>
  </si>
  <si>
    <t>09,20 2022.08.22</t>
  </si>
  <si>
    <t>09,10 2022.08.22</t>
  </si>
  <si>
    <t>10,25 2022.08.22</t>
  </si>
  <si>
    <t>12,30 2022.08.22</t>
  </si>
  <si>
    <t>ТП 6/0,4кВ №0823 РУ-0,4кВ</t>
  </si>
  <si>
    <t xml:space="preserve">КТП 10/0,4кВ №1713 РУ-10кВ </t>
  </si>
  <si>
    <t xml:space="preserve">КТП 10/0,4кВ №1712 РУ-10кВ </t>
  </si>
  <si>
    <t>13,35 2022.08.24</t>
  </si>
  <si>
    <t>15,57 2022.08.24</t>
  </si>
  <si>
    <t>09,01 2022.08.24</t>
  </si>
  <si>
    <t>15,52 2022.08.24</t>
  </si>
  <si>
    <t>17,18 2022.08.24</t>
  </si>
  <si>
    <t>10,13 2022.08.24</t>
  </si>
  <si>
    <t>ТП 6/0,4кВ №0201 РУ-0,4кВ</t>
  </si>
  <si>
    <t xml:space="preserve">КТП 10/0,4кВ №1717 РУ-10кВ </t>
  </si>
  <si>
    <t xml:space="preserve">КТП 10/0,4кВ №1716 РУ-10кВ </t>
  </si>
  <si>
    <t xml:space="preserve">КТП 10/0,4кВ №1715 РУ-10кВ </t>
  </si>
  <si>
    <t xml:space="preserve">КТП 10/0,4кВ №1714 РУ-10кВ </t>
  </si>
  <si>
    <t>08,55 2022.08.25</t>
  </si>
  <si>
    <t>11,25 2022.08.25</t>
  </si>
  <si>
    <t>13,55 2022.08.25</t>
  </si>
  <si>
    <t>15,28 2022.08.25</t>
  </si>
  <si>
    <t>15,01 2022.08.25</t>
  </si>
  <si>
    <t>10,44 2022.08.25</t>
  </si>
  <si>
    <t>12,36 2022.08.25</t>
  </si>
  <si>
    <t>15,17 2022.08.25</t>
  </si>
  <si>
    <t>16,51 2022.08.25</t>
  </si>
  <si>
    <t>16,01 2022.08.25</t>
  </si>
  <si>
    <t xml:space="preserve">КТП 6/0,4кВ №15006 РУ-6кВ </t>
  </si>
  <si>
    <t xml:space="preserve">КТП 6/0,4кВ №15010 РУ-6кВ </t>
  </si>
  <si>
    <t xml:space="preserve">ТП 6/0,4кВ №9003 РУ-6кВ </t>
  </si>
  <si>
    <t xml:space="preserve">ТП </t>
  </si>
  <si>
    <t>09,35 2022.08.30</t>
  </si>
  <si>
    <t>09,54 2022.08.30</t>
  </si>
  <si>
    <t>14,35 2022.08.30</t>
  </si>
  <si>
    <t>11,00 2022.08.30</t>
  </si>
  <si>
    <t>10,45 2022.08.30</t>
  </si>
  <si>
    <t>15,40 2022.08.30</t>
  </si>
  <si>
    <t xml:space="preserve">ТП 6/0,4кВ №1502 РУ-6кВ </t>
  </si>
  <si>
    <t xml:space="preserve">КТП 6/0,4кВ №15011 РУ-6кВ </t>
  </si>
  <si>
    <t>09,00 2022.08.31</t>
  </si>
  <si>
    <t>09,35 2022.08.31</t>
  </si>
  <si>
    <t>11,00 2022.08.31</t>
  </si>
  <si>
    <t>11,15 2022.08.31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</si>
</sst>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i/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25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5">
    <xf numFmtId="0" fontId="0" fillId="2" borderId="0" xfId="0" applyFill="1"/>
    <xf numFmtId="0" fontId="2" fillId="4" borderId="17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textRotation="90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textRotation="90" wrapText="1"/>
    </xf>
    <xf numFmtId="0" fontId="2" fillId="0" borderId="8" xfId="0" applyFont="1" applyFill="1" applyBorder="1" applyAlignment="1">
      <alignment horizontal="center" vertical="center" textRotation="90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left" vertical="center" wrapText="1"/>
    </xf>
    <xf numFmtId="3" fontId="2" fillId="0" borderId="1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49" fontId="2" fillId="4" borderId="17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49" fontId="3" fillId="3" borderId="17" xfId="0" applyNumberFormat="1" applyFont="1" applyFill="1" applyBorder="1" applyAlignment="1" applyProtection="1">
      <alignment horizontal="center" vertical="center" wrapText="1"/>
    </xf>
    <xf numFmtId="2" fontId="2" fillId="3" borderId="17" xfId="0" applyNumberFormat="1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49" fontId="2" fillId="4" borderId="0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 applyProtection="1">
      <alignment horizontal="center" vertical="center" wrapText="1"/>
    </xf>
    <xf numFmtId="2" fontId="2" fillId="2" borderId="17" xfId="0" applyNumberFormat="1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49" fontId="1" fillId="0" borderId="17" xfId="0" applyNumberFormat="1" applyFont="1" applyBorder="1" applyAlignment="1">
      <alignment horizontal="left" vertical="center" wrapText="1"/>
    </xf>
    <xf numFmtId="49" fontId="1" fillId="0" borderId="21" xfId="0" applyNumberFormat="1" applyFont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3" borderId="17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2"/>
  <sheetViews>
    <sheetView tabSelected="1" topLeftCell="A7" zoomScale="85" zoomScaleNormal="85" workbookViewId="0">
      <selection activeCell="J5" sqref="J5:J7"/>
    </sheetView>
  </sheetViews>
  <sheetFormatPr defaultColWidth="9.140625" defaultRowHeight="15" x14ac:dyDescent="0.25"/>
  <cols>
    <col min="1" max="1" width="9.140625" style="2"/>
    <col min="2" max="2" width="18.28515625" style="2" customWidth="1"/>
    <col min="3" max="3" width="9.140625" style="2"/>
    <col min="4" max="4" width="34.5703125" style="3" customWidth="1"/>
    <col min="5" max="5" width="9.140625" style="2"/>
    <col min="6" max="7" width="20.28515625" style="2" customWidth="1"/>
    <col min="8" max="9" width="9.140625" style="2"/>
    <col min="10" max="10" width="22.28515625" style="2" customWidth="1"/>
    <col min="11" max="16384" width="9.140625" style="2"/>
  </cols>
  <sheetData>
    <row r="1" spans="1:27" ht="22.5" customHeight="1" x14ac:dyDescent="0.2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4" t="s">
        <v>1</v>
      </c>
      <c r="P1" s="2" t="s">
        <v>2</v>
      </c>
      <c r="Q1" s="4">
        <v>2022</v>
      </c>
      <c r="R1" s="2" t="s">
        <v>3</v>
      </c>
    </row>
    <row r="2" spans="1:27" x14ac:dyDescent="0.25">
      <c r="A2" s="5" t="s">
        <v>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7" ht="15.75" thickBot="1" x14ac:dyDescent="0.3">
      <c r="A3" s="6" t="s">
        <v>5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8"/>
      <c r="V3" s="8"/>
      <c r="W3" s="8"/>
      <c r="X3" s="8"/>
      <c r="Y3" s="8"/>
      <c r="Z3" s="8"/>
      <c r="AA3" s="8"/>
    </row>
    <row r="4" spans="1:27" ht="32.25" customHeight="1" thickBot="1" x14ac:dyDescent="0.3">
      <c r="A4" s="9" t="s">
        <v>6</v>
      </c>
      <c r="B4" s="10"/>
      <c r="C4" s="10"/>
      <c r="D4" s="10"/>
      <c r="E4" s="10"/>
      <c r="F4" s="10"/>
      <c r="G4" s="10"/>
      <c r="H4" s="10"/>
      <c r="I4" s="11"/>
      <c r="J4" s="10" t="s">
        <v>7</v>
      </c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1"/>
      <c r="W4" s="12" t="s">
        <v>8</v>
      </c>
      <c r="X4" s="13" t="s">
        <v>9</v>
      </c>
      <c r="Y4" s="14"/>
      <c r="Z4" s="15"/>
      <c r="AA4" s="16" t="s">
        <v>10</v>
      </c>
    </row>
    <row r="5" spans="1:27" ht="171.75" customHeight="1" thickBot="1" x14ac:dyDescent="0.3">
      <c r="A5" s="12" t="s">
        <v>11</v>
      </c>
      <c r="B5" s="12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6" t="s">
        <v>20</v>
      </c>
      <c r="K5" s="12" t="s">
        <v>21</v>
      </c>
      <c r="L5" s="12" t="s">
        <v>22</v>
      </c>
      <c r="M5" s="9" t="s">
        <v>23</v>
      </c>
      <c r="N5" s="10"/>
      <c r="O5" s="10"/>
      <c r="P5" s="10"/>
      <c r="Q5" s="10"/>
      <c r="R5" s="10"/>
      <c r="S5" s="10"/>
      <c r="T5" s="10"/>
      <c r="U5" s="11"/>
      <c r="V5" s="12" t="s">
        <v>24</v>
      </c>
      <c r="W5" s="17"/>
      <c r="X5" s="18"/>
      <c r="Y5" s="19"/>
      <c r="Z5" s="20"/>
      <c r="AA5" s="21"/>
    </row>
    <row r="6" spans="1:27" ht="63.75" customHeight="1" thickBot="1" x14ac:dyDescent="0.3">
      <c r="A6" s="17"/>
      <c r="B6" s="17"/>
      <c r="C6" s="17"/>
      <c r="D6" s="17"/>
      <c r="E6" s="17"/>
      <c r="F6" s="17"/>
      <c r="G6" s="17"/>
      <c r="H6" s="17"/>
      <c r="I6" s="17"/>
      <c r="J6" s="21"/>
      <c r="K6" s="17"/>
      <c r="L6" s="17"/>
      <c r="M6" s="12" t="s">
        <v>25</v>
      </c>
      <c r="N6" s="9" t="s">
        <v>26</v>
      </c>
      <c r="O6" s="10"/>
      <c r="P6" s="11"/>
      <c r="Q6" s="9" t="s">
        <v>27</v>
      </c>
      <c r="R6" s="10"/>
      <c r="S6" s="10"/>
      <c r="T6" s="11"/>
      <c r="U6" s="12" t="s">
        <v>28</v>
      </c>
      <c r="V6" s="17"/>
      <c r="W6" s="17"/>
      <c r="X6" s="12" t="s">
        <v>29</v>
      </c>
      <c r="Y6" s="12" t="s">
        <v>30</v>
      </c>
      <c r="Z6" s="12" t="s">
        <v>31</v>
      </c>
      <c r="AA6" s="21"/>
    </row>
    <row r="7" spans="1:27" ht="71.25" customHeight="1" thickBot="1" x14ac:dyDescent="0.3">
      <c r="A7" s="17"/>
      <c r="B7" s="17"/>
      <c r="C7" s="17"/>
      <c r="D7" s="17"/>
      <c r="E7" s="17"/>
      <c r="F7" s="17"/>
      <c r="G7" s="17"/>
      <c r="H7" s="17"/>
      <c r="I7" s="17"/>
      <c r="J7" s="21"/>
      <c r="K7" s="17"/>
      <c r="L7" s="17"/>
      <c r="M7" s="17"/>
      <c r="N7" s="22" t="s">
        <v>32</v>
      </c>
      <c r="O7" s="22" t="s">
        <v>33</v>
      </c>
      <c r="P7" s="22" t="s">
        <v>34</v>
      </c>
      <c r="Q7" s="22" t="s">
        <v>35</v>
      </c>
      <c r="R7" s="22" t="s">
        <v>36</v>
      </c>
      <c r="S7" s="22" t="s">
        <v>37</v>
      </c>
      <c r="T7" s="22" t="s">
        <v>38</v>
      </c>
      <c r="U7" s="17"/>
      <c r="V7" s="17"/>
      <c r="W7" s="17"/>
      <c r="X7" s="17"/>
      <c r="Y7" s="17"/>
      <c r="Z7" s="17"/>
      <c r="AA7" s="21"/>
    </row>
    <row r="8" spans="1:27" ht="17.25" customHeight="1" thickBot="1" x14ac:dyDescent="0.3">
      <c r="A8" s="27">
        <v>1</v>
      </c>
      <c r="B8" s="27">
        <v>2</v>
      </c>
      <c r="C8" s="27">
        <v>3</v>
      </c>
      <c r="D8" s="28">
        <v>4</v>
      </c>
      <c r="E8" s="27">
        <v>5</v>
      </c>
      <c r="F8" s="27">
        <v>6</v>
      </c>
      <c r="G8" s="27">
        <v>7</v>
      </c>
      <c r="H8" s="27">
        <v>8</v>
      </c>
      <c r="I8" s="27">
        <v>9</v>
      </c>
      <c r="J8" s="27">
        <v>12</v>
      </c>
      <c r="K8" s="27">
        <v>13</v>
      </c>
      <c r="L8" s="27">
        <v>14</v>
      </c>
      <c r="M8" s="27">
        <v>15</v>
      </c>
      <c r="N8" s="27">
        <v>16</v>
      </c>
      <c r="O8" s="27">
        <v>17</v>
      </c>
      <c r="P8" s="27">
        <v>18</v>
      </c>
      <c r="Q8" s="27">
        <v>19</v>
      </c>
      <c r="R8" s="27">
        <v>20</v>
      </c>
      <c r="S8" s="27">
        <v>21</v>
      </c>
      <c r="T8" s="27">
        <v>22</v>
      </c>
      <c r="U8" s="27">
        <v>23</v>
      </c>
      <c r="V8" s="27">
        <v>24</v>
      </c>
      <c r="W8" s="27">
        <v>25</v>
      </c>
      <c r="X8" s="27">
        <v>26</v>
      </c>
      <c r="Y8" s="27">
        <v>27</v>
      </c>
      <c r="Z8" s="27">
        <v>28</v>
      </c>
      <c r="AA8" s="27">
        <v>29</v>
      </c>
    </row>
    <row r="9" spans="1:27" ht="33.75" customHeight="1" x14ac:dyDescent="0.25">
      <c r="A9" s="23">
        <v>349</v>
      </c>
      <c r="B9" s="23" t="s">
        <v>81</v>
      </c>
      <c r="C9" s="23" t="s">
        <v>45</v>
      </c>
      <c r="D9" s="24" t="s">
        <v>64</v>
      </c>
      <c r="E9" s="23" t="s">
        <v>42</v>
      </c>
      <c r="F9" s="23" t="s">
        <v>65</v>
      </c>
      <c r="G9" s="23" t="s">
        <v>66</v>
      </c>
      <c r="H9" s="23" t="s">
        <v>57</v>
      </c>
      <c r="I9" s="23">
        <v>1.45</v>
      </c>
      <c r="J9" s="23" t="s">
        <v>78</v>
      </c>
      <c r="K9" s="23">
        <v>0</v>
      </c>
      <c r="L9" s="23">
        <v>0</v>
      </c>
      <c r="M9" s="23">
        <v>1</v>
      </c>
      <c r="N9" s="23">
        <v>0</v>
      </c>
      <c r="O9" s="23">
        <v>0</v>
      </c>
      <c r="P9" s="23">
        <v>1</v>
      </c>
      <c r="Q9" s="23">
        <v>0</v>
      </c>
      <c r="R9" s="23">
        <v>0</v>
      </c>
      <c r="S9" s="23">
        <v>0</v>
      </c>
      <c r="T9" s="23">
        <v>1</v>
      </c>
      <c r="U9" s="23">
        <v>0</v>
      </c>
      <c r="V9" s="25">
        <v>50</v>
      </c>
      <c r="W9" s="23"/>
      <c r="X9" s="23"/>
      <c r="Y9" s="23"/>
      <c r="Z9" s="23"/>
      <c r="AA9" s="23">
        <v>1</v>
      </c>
    </row>
    <row r="10" spans="1:27" ht="41.25" customHeight="1" x14ac:dyDescent="0.25">
      <c r="A10" s="23">
        <v>353</v>
      </c>
      <c r="B10" s="23" t="s">
        <v>81</v>
      </c>
      <c r="C10" s="23" t="s">
        <v>41</v>
      </c>
      <c r="D10" s="24" t="s">
        <v>67</v>
      </c>
      <c r="E10" s="23" t="s">
        <v>42</v>
      </c>
      <c r="F10" s="23" t="s">
        <v>68</v>
      </c>
      <c r="G10" s="23" t="s">
        <v>69</v>
      </c>
      <c r="H10" s="23" t="s">
        <v>57</v>
      </c>
      <c r="I10" s="23">
        <v>5.88</v>
      </c>
      <c r="J10" s="23" t="s">
        <v>70</v>
      </c>
      <c r="K10" s="23">
        <v>0</v>
      </c>
      <c r="L10" s="23">
        <v>0</v>
      </c>
      <c r="M10" s="23">
        <v>52</v>
      </c>
      <c r="N10" s="23">
        <v>0</v>
      </c>
      <c r="O10" s="23">
        <v>0</v>
      </c>
      <c r="P10" s="23">
        <v>52</v>
      </c>
      <c r="Q10" s="23">
        <v>0</v>
      </c>
      <c r="R10" s="23">
        <v>0</v>
      </c>
      <c r="S10" s="23">
        <v>0</v>
      </c>
      <c r="T10" s="23">
        <v>52</v>
      </c>
      <c r="U10" s="23">
        <v>0</v>
      </c>
      <c r="V10" s="25">
        <f t="shared" ref="V10:V18" si="0">T10*1.73*5.5*0.4</f>
        <v>197.91200000000001</v>
      </c>
      <c r="W10" s="23"/>
      <c r="X10" s="23"/>
      <c r="Y10" s="23"/>
      <c r="Z10" s="23"/>
      <c r="AA10" s="23">
        <v>1</v>
      </c>
    </row>
    <row r="11" spans="1:27" s="35" customFormat="1" ht="165" x14ac:dyDescent="0.25">
      <c r="A11" s="1">
        <v>8</v>
      </c>
      <c r="B11" s="1" t="s">
        <v>228</v>
      </c>
      <c r="C11" s="1" t="s">
        <v>41</v>
      </c>
      <c r="D11" s="47" t="s">
        <v>229</v>
      </c>
      <c r="E11" s="31" t="s">
        <v>44</v>
      </c>
      <c r="F11" s="32" t="s">
        <v>231</v>
      </c>
      <c r="G11" s="32" t="s">
        <v>232</v>
      </c>
      <c r="H11" s="33" t="s">
        <v>57</v>
      </c>
      <c r="I11" s="1">
        <v>1.98</v>
      </c>
      <c r="J11" s="1" t="s">
        <v>230</v>
      </c>
      <c r="K11" s="1">
        <v>0</v>
      </c>
      <c r="L11" s="1">
        <v>0</v>
      </c>
      <c r="M11" s="1">
        <v>21</v>
      </c>
      <c r="N11" s="1">
        <v>0</v>
      </c>
      <c r="O11" s="1">
        <v>0</v>
      </c>
      <c r="P11" s="1">
        <v>21</v>
      </c>
      <c r="Q11" s="1">
        <v>0</v>
      </c>
      <c r="R11" s="1">
        <v>0</v>
      </c>
      <c r="S11" s="1">
        <v>21</v>
      </c>
      <c r="T11" s="1">
        <v>0</v>
      </c>
      <c r="U11" s="1">
        <v>0</v>
      </c>
      <c r="V11" s="1">
        <v>1105</v>
      </c>
      <c r="W11" s="1"/>
      <c r="X11" s="30"/>
      <c r="Y11" s="34"/>
      <c r="Z11" s="32"/>
      <c r="AA11" s="1">
        <v>1</v>
      </c>
    </row>
    <row r="12" spans="1:27" ht="33.75" customHeight="1" x14ac:dyDescent="0.25">
      <c r="A12" s="23">
        <v>354</v>
      </c>
      <c r="B12" s="23" t="s">
        <v>81</v>
      </c>
      <c r="C12" s="23" t="s">
        <v>41</v>
      </c>
      <c r="D12" s="24" t="s">
        <v>71</v>
      </c>
      <c r="E12" s="23" t="s">
        <v>42</v>
      </c>
      <c r="F12" s="23" t="s">
        <v>72</v>
      </c>
      <c r="G12" s="23" t="s">
        <v>73</v>
      </c>
      <c r="H12" s="23" t="s">
        <v>57</v>
      </c>
      <c r="I12" s="23">
        <v>1.1299999999999999</v>
      </c>
      <c r="J12" s="23" t="s">
        <v>70</v>
      </c>
      <c r="K12" s="23">
        <v>0</v>
      </c>
      <c r="L12" s="23">
        <v>0</v>
      </c>
      <c r="M12" s="23">
        <v>41</v>
      </c>
      <c r="N12" s="23">
        <v>0</v>
      </c>
      <c r="O12" s="23">
        <v>0</v>
      </c>
      <c r="P12" s="23">
        <v>41</v>
      </c>
      <c r="Q12" s="23">
        <v>0</v>
      </c>
      <c r="R12" s="23">
        <v>0</v>
      </c>
      <c r="S12" s="23">
        <v>0</v>
      </c>
      <c r="T12" s="23">
        <v>41</v>
      </c>
      <c r="U12" s="23">
        <v>0</v>
      </c>
      <c r="V12" s="25">
        <f t="shared" si="0"/>
        <v>156.04599999999999</v>
      </c>
      <c r="W12" s="23"/>
      <c r="X12" s="23"/>
      <c r="Y12" s="23"/>
      <c r="Z12" s="23"/>
      <c r="AA12" s="23">
        <v>1</v>
      </c>
    </row>
    <row r="13" spans="1:27" ht="33.75" customHeight="1" x14ac:dyDescent="0.25">
      <c r="A13" s="23">
        <v>350</v>
      </c>
      <c r="B13" s="23" t="s">
        <v>81</v>
      </c>
      <c r="C13" s="23" t="s">
        <v>41</v>
      </c>
      <c r="D13" s="24" t="s">
        <v>74</v>
      </c>
      <c r="E13" s="23" t="s">
        <v>42</v>
      </c>
      <c r="F13" s="23" t="s">
        <v>76</v>
      </c>
      <c r="G13" s="23" t="s">
        <v>77</v>
      </c>
      <c r="H13" s="23" t="s">
        <v>57</v>
      </c>
      <c r="I13" s="23">
        <v>0.97</v>
      </c>
      <c r="J13" s="23" t="s">
        <v>75</v>
      </c>
      <c r="K13" s="23">
        <v>0</v>
      </c>
      <c r="L13" s="23">
        <v>0</v>
      </c>
      <c r="M13" s="23">
        <v>22</v>
      </c>
      <c r="N13" s="23">
        <v>0</v>
      </c>
      <c r="O13" s="23">
        <v>0</v>
      </c>
      <c r="P13" s="23">
        <v>22</v>
      </c>
      <c r="Q13" s="23">
        <v>0</v>
      </c>
      <c r="R13" s="23">
        <v>0</v>
      </c>
      <c r="S13" s="23">
        <v>0</v>
      </c>
      <c r="T13" s="23">
        <v>22</v>
      </c>
      <c r="U13" s="23">
        <v>0</v>
      </c>
      <c r="V13" s="25">
        <f t="shared" si="0"/>
        <v>83.732000000000014</v>
      </c>
      <c r="W13" s="23"/>
      <c r="X13" s="23"/>
      <c r="Y13" s="23"/>
      <c r="Z13" s="23"/>
      <c r="AA13" s="23">
        <v>1</v>
      </c>
    </row>
    <row r="14" spans="1:27" ht="33.75" customHeight="1" x14ac:dyDescent="0.25">
      <c r="A14" s="23">
        <v>351</v>
      </c>
      <c r="B14" s="23" t="s">
        <v>81</v>
      </c>
      <c r="C14" s="23" t="s">
        <v>45</v>
      </c>
      <c r="D14" s="24" t="s">
        <v>82</v>
      </c>
      <c r="E14" s="23" t="s">
        <v>42</v>
      </c>
      <c r="F14" s="23" t="s">
        <v>79</v>
      </c>
      <c r="G14" s="23" t="s">
        <v>80</v>
      </c>
      <c r="H14" s="23" t="s">
        <v>57</v>
      </c>
      <c r="I14" s="23">
        <v>2.37</v>
      </c>
      <c r="J14" s="26" t="s">
        <v>43</v>
      </c>
      <c r="K14" s="23">
        <v>0</v>
      </c>
      <c r="L14" s="23">
        <v>0</v>
      </c>
      <c r="M14" s="23">
        <v>13</v>
      </c>
      <c r="N14" s="23">
        <v>0</v>
      </c>
      <c r="O14" s="23">
        <v>0</v>
      </c>
      <c r="P14" s="23">
        <v>13</v>
      </c>
      <c r="Q14" s="23">
        <v>0</v>
      </c>
      <c r="R14" s="23">
        <v>0</v>
      </c>
      <c r="S14" s="23">
        <v>0</v>
      </c>
      <c r="T14" s="23">
        <v>13</v>
      </c>
      <c r="U14" s="23">
        <v>0</v>
      </c>
      <c r="V14" s="25">
        <f t="shared" si="0"/>
        <v>49.478000000000002</v>
      </c>
      <c r="W14" s="23"/>
      <c r="X14" s="23"/>
      <c r="Y14" s="23"/>
      <c r="Z14" s="23"/>
      <c r="AA14" s="23">
        <v>1</v>
      </c>
    </row>
    <row r="15" spans="1:27" ht="33.75" customHeight="1" x14ac:dyDescent="0.25">
      <c r="A15" s="23"/>
      <c r="B15" s="23" t="s">
        <v>81</v>
      </c>
      <c r="C15" s="23" t="s">
        <v>45</v>
      </c>
      <c r="D15" s="24" t="s">
        <v>83</v>
      </c>
      <c r="E15" s="23" t="s">
        <v>40</v>
      </c>
      <c r="F15" s="23" t="s">
        <v>84</v>
      </c>
      <c r="G15" s="23" t="s">
        <v>85</v>
      </c>
      <c r="H15" s="23" t="s">
        <v>57</v>
      </c>
      <c r="I15" s="23">
        <v>4.93</v>
      </c>
      <c r="J15" s="26" t="s">
        <v>41</v>
      </c>
      <c r="K15" s="23">
        <v>0</v>
      </c>
      <c r="L15" s="23">
        <v>0</v>
      </c>
      <c r="M15" s="23">
        <v>36</v>
      </c>
      <c r="N15" s="23">
        <v>0</v>
      </c>
      <c r="O15" s="23">
        <v>0</v>
      </c>
      <c r="P15" s="23">
        <v>36</v>
      </c>
      <c r="Q15" s="23">
        <v>0</v>
      </c>
      <c r="R15" s="23">
        <v>0</v>
      </c>
      <c r="S15" s="23">
        <v>0</v>
      </c>
      <c r="T15" s="23">
        <v>36</v>
      </c>
      <c r="U15" s="23">
        <v>0</v>
      </c>
      <c r="V15" s="25">
        <f t="shared" si="0"/>
        <v>137.01600000000002</v>
      </c>
      <c r="W15" s="23"/>
      <c r="X15" s="23"/>
      <c r="Y15" s="23"/>
      <c r="Z15" s="23"/>
      <c r="AA15" s="23">
        <v>1</v>
      </c>
    </row>
    <row r="16" spans="1:27" s="35" customFormat="1" ht="33.75" customHeight="1" x14ac:dyDescent="0.25">
      <c r="A16" s="1">
        <v>9</v>
      </c>
      <c r="B16" s="1" t="s">
        <v>228</v>
      </c>
      <c r="C16" s="1" t="s">
        <v>41</v>
      </c>
      <c r="D16" s="48" t="s">
        <v>233</v>
      </c>
      <c r="E16" s="29">
        <v>0.38</v>
      </c>
      <c r="F16" s="34" t="s">
        <v>235</v>
      </c>
      <c r="G16" s="34" t="s">
        <v>237</v>
      </c>
      <c r="H16" s="33" t="s">
        <v>57</v>
      </c>
      <c r="I16" s="30">
        <v>1.08</v>
      </c>
      <c r="J16" s="30" t="s">
        <v>41</v>
      </c>
      <c r="K16" s="1">
        <v>0</v>
      </c>
      <c r="L16" s="1">
        <v>0</v>
      </c>
      <c r="M16" s="1">
        <v>64</v>
      </c>
      <c r="N16" s="1">
        <v>0</v>
      </c>
      <c r="O16" s="1">
        <v>0</v>
      </c>
      <c r="P16" s="1">
        <v>64</v>
      </c>
      <c r="Q16" s="1">
        <v>0</v>
      </c>
      <c r="R16" s="1">
        <v>0</v>
      </c>
      <c r="S16" s="1">
        <v>0</v>
      </c>
      <c r="T16" s="1">
        <v>64</v>
      </c>
      <c r="U16" s="1">
        <v>0</v>
      </c>
      <c r="V16" s="1">
        <v>140</v>
      </c>
      <c r="W16" s="1"/>
      <c r="X16" s="30"/>
      <c r="Y16" s="34"/>
      <c r="Z16" s="32"/>
      <c r="AA16" s="1">
        <v>1</v>
      </c>
    </row>
    <row r="17" spans="1:27" s="35" customFormat="1" ht="33.75" customHeight="1" x14ac:dyDescent="0.25">
      <c r="A17" s="1">
        <v>10</v>
      </c>
      <c r="B17" s="1" t="s">
        <v>228</v>
      </c>
      <c r="C17" s="1" t="s">
        <v>45</v>
      </c>
      <c r="D17" s="49" t="s">
        <v>234</v>
      </c>
      <c r="E17" s="29">
        <v>0.38</v>
      </c>
      <c r="F17" s="34" t="s">
        <v>236</v>
      </c>
      <c r="G17" s="34" t="s">
        <v>238</v>
      </c>
      <c r="H17" s="33" t="s">
        <v>57</v>
      </c>
      <c r="I17" s="30">
        <v>1.33</v>
      </c>
      <c r="J17" s="30" t="s">
        <v>45</v>
      </c>
      <c r="K17" s="1">
        <v>0</v>
      </c>
      <c r="L17" s="1">
        <v>0</v>
      </c>
      <c r="M17" s="1">
        <v>6</v>
      </c>
      <c r="N17" s="1">
        <v>0</v>
      </c>
      <c r="O17" s="1">
        <v>0</v>
      </c>
      <c r="P17" s="1">
        <v>6</v>
      </c>
      <c r="Q17" s="1">
        <v>0</v>
      </c>
      <c r="R17" s="1">
        <v>0</v>
      </c>
      <c r="S17" s="1">
        <v>0</v>
      </c>
      <c r="T17" s="1">
        <v>6</v>
      </c>
      <c r="U17" s="1">
        <v>0</v>
      </c>
      <c r="V17" s="1">
        <v>198</v>
      </c>
      <c r="W17" s="1"/>
      <c r="X17" s="30"/>
      <c r="Y17" s="34"/>
      <c r="Z17" s="32"/>
      <c r="AA17" s="1">
        <v>1</v>
      </c>
    </row>
    <row r="18" spans="1:27" ht="33.75" customHeight="1" x14ac:dyDescent="0.25">
      <c r="A18" s="23"/>
      <c r="B18" s="23" t="s">
        <v>81</v>
      </c>
      <c r="C18" s="23" t="s">
        <v>41</v>
      </c>
      <c r="D18" s="24" t="s">
        <v>88</v>
      </c>
      <c r="E18" s="23" t="s">
        <v>40</v>
      </c>
      <c r="F18" s="23" t="s">
        <v>86</v>
      </c>
      <c r="G18" s="23" t="s">
        <v>87</v>
      </c>
      <c r="H18" s="23" t="s">
        <v>57</v>
      </c>
      <c r="I18" s="23">
        <v>6.32</v>
      </c>
      <c r="J18" s="23" t="s">
        <v>89</v>
      </c>
      <c r="K18" s="23">
        <v>0</v>
      </c>
      <c r="L18" s="23">
        <v>0</v>
      </c>
      <c r="M18" s="23">
        <v>70</v>
      </c>
      <c r="N18" s="23">
        <v>0</v>
      </c>
      <c r="O18" s="23">
        <v>0</v>
      </c>
      <c r="P18" s="23">
        <v>69</v>
      </c>
      <c r="Q18" s="23">
        <v>0</v>
      </c>
      <c r="R18" s="23">
        <v>0</v>
      </c>
      <c r="S18" s="23">
        <v>5</v>
      </c>
      <c r="T18" s="23">
        <v>64</v>
      </c>
      <c r="U18" s="23">
        <v>1</v>
      </c>
      <c r="V18" s="25">
        <f t="shared" si="0"/>
        <v>243.58400000000003</v>
      </c>
      <c r="W18" s="23" t="s">
        <v>90</v>
      </c>
      <c r="X18" s="23"/>
      <c r="Y18" s="23"/>
      <c r="Z18" s="23"/>
      <c r="AA18" s="23">
        <v>1</v>
      </c>
    </row>
    <row r="19" spans="1:27" ht="33.75" customHeight="1" x14ac:dyDescent="0.25">
      <c r="A19" s="23"/>
      <c r="B19" s="23" t="s">
        <v>81</v>
      </c>
      <c r="C19" s="23" t="s">
        <v>41</v>
      </c>
      <c r="D19" s="24" t="s">
        <v>93</v>
      </c>
      <c r="E19" s="23" t="s">
        <v>40</v>
      </c>
      <c r="F19" s="23" t="s">
        <v>91</v>
      </c>
      <c r="G19" s="23" t="s">
        <v>92</v>
      </c>
      <c r="H19" s="23" t="s">
        <v>57</v>
      </c>
      <c r="I19" s="23">
        <v>0.48</v>
      </c>
      <c r="J19" s="23" t="s">
        <v>94</v>
      </c>
      <c r="K19" s="23">
        <v>0</v>
      </c>
      <c r="L19" s="23">
        <v>0</v>
      </c>
      <c r="M19" s="23">
        <v>825</v>
      </c>
      <c r="N19" s="23">
        <v>0</v>
      </c>
      <c r="O19" s="23">
        <v>0</v>
      </c>
      <c r="P19" s="23">
        <f>S19+T19</f>
        <v>823</v>
      </c>
      <c r="Q19" s="23">
        <v>0</v>
      </c>
      <c r="R19" s="23">
        <v>0</v>
      </c>
      <c r="S19" s="23">
        <v>8</v>
      </c>
      <c r="T19" s="23">
        <v>815</v>
      </c>
      <c r="U19" s="23">
        <v>2</v>
      </c>
      <c r="V19" s="25">
        <f t="shared" ref="V19:V23" si="1">T19*1.73*5.5*0.4</f>
        <v>3101.8900000000003</v>
      </c>
      <c r="W19" s="23" t="s">
        <v>95</v>
      </c>
      <c r="X19" s="23"/>
      <c r="Y19" s="23"/>
      <c r="Z19" s="23"/>
      <c r="AA19" s="23">
        <v>1</v>
      </c>
    </row>
    <row r="20" spans="1:27" s="35" customFormat="1" ht="33.75" customHeight="1" x14ac:dyDescent="0.25">
      <c r="A20" s="1">
        <v>11</v>
      </c>
      <c r="B20" s="1" t="s">
        <v>228</v>
      </c>
      <c r="C20" s="36" t="s">
        <v>45</v>
      </c>
      <c r="D20" s="49" t="s">
        <v>239</v>
      </c>
      <c r="E20" s="29">
        <v>0.38</v>
      </c>
      <c r="F20" s="37" t="s">
        <v>241</v>
      </c>
      <c r="G20" s="37" t="s">
        <v>243</v>
      </c>
      <c r="H20" s="33" t="s">
        <v>57</v>
      </c>
      <c r="I20" s="38">
        <v>1.17</v>
      </c>
      <c r="J20" s="39" t="s">
        <v>45</v>
      </c>
      <c r="K20" s="1">
        <v>0</v>
      </c>
      <c r="L20" s="1">
        <v>0</v>
      </c>
      <c r="M20" s="30">
        <v>1</v>
      </c>
      <c r="N20" s="30">
        <v>0</v>
      </c>
      <c r="O20" s="30">
        <v>0</v>
      </c>
      <c r="P20" s="30">
        <v>1</v>
      </c>
      <c r="Q20" s="30">
        <v>0</v>
      </c>
      <c r="R20" s="30">
        <v>0</v>
      </c>
      <c r="S20" s="30">
        <v>0</v>
      </c>
      <c r="T20" s="30">
        <v>1</v>
      </c>
      <c r="U20" s="1">
        <v>0</v>
      </c>
      <c r="V20" s="30">
        <v>150</v>
      </c>
      <c r="W20" s="30"/>
      <c r="X20" s="30"/>
      <c r="Y20" s="34"/>
      <c r="Z20" s="32"/>
      <c r="AA20" s="1">
        <v>1</v>
      </c>
    </row>
    <row r="21" spans="1:27" s="35" customFormat="1" ht="33.75" customHeight="1" x14ac:dyDescent="0.25">
      <c r="A21" s="1">
        <v>12</v>
      </c>
      <c r="B21" s="1" t="s">
        <v>228</v>
      </c>
      <c r="C21" s="1" t="s">
        <v>45</v>
      </c>
      <c r="D21" s="49" t="s">
        <v>240</v>
      </c>
      <c r="E21" s="29" t="s">
        <v>40</v>
      </c>
      <c r="F21" s="34" t="s">
        <v>242</v>
      </c>
      <c r="G21" s="34" t="s">
        <v>244</v>
      </c>
      <c r="H21" s="33" t="s">
        <v>57</v>
      </c>
      <c r="I21" s="30">
        <v>2</v>
      </c>
      <c r="J21" s="1" t="s">
        <v>45</v>
      </c>
      <c r="K21" s="1">
        <v>0</v>
      </c>
      <c r="L21" s="1">
        <v>0</v>
      </c>
      <c r="M21" s="1">
        <v>1</v>
      </c>
      <c r="N21" s="1">
        <v>0</v>
      </c>
      <c r="O21" s="1">
        <v>0</v>
      </c>
      <c r="P21" s="1">
        <v>1</v>
      </c>
      <c r="Q21" s="1">
        <v>0</v>
      </c>
      <c r="R21" s="1">
        <v>0</v>
      </c>
      <c r="S21" s="1">
        <v>1</v>
      </c>
      <c r="T21" s="1">
        <v>0</v>
      </c>
      <c r="U21" s="1">
        <v>0</v>
      </c>
      <c r="V21" s="1">
        <v>101</v>
      </c>
      <c r="W21" s="1"/>
      <c r="X21" s="40"/>
      <c r="Y21" s="32"/>
      <c r="Z21" s="32"/>
      <c r="AA21" s="1">
        <v>1</v>
      </c>
    </row>
    <row r="22" spans="1:27" ht="33.75" customHeight="1" x14ac:dyDescent="0.25">
      <c r="A22" s="23"/>
      <c r="B22" s="23" t="s">
        <v>81</v>
      </c>
      <c r="C22" s="23" t="s">
        <v>45</v>
      </c>
      <c r="D22" s="24" t="s">
        <v>96</v>
      </c>
      <c r="E22" s="23" t="s">
        <v>40</v>
      </c>
      <c r="F22" s="23" t="s">
        <v>97</v>
      </c>
      <c r="G22" s="23" t="s">
        <v>98</v>
      </c>
      <c r="H22" s="23" t="s">
        <v>57</v>
      </c>
      <c r="I22" s="23">
        <v>3.08</v>
      </c>
      <c r="J22" s="26" t="s">
        <v>41</v>
      </c>
      <c r="K22" s="23">
        <v>0</v>
      </c>
      <c r="L22" s="23">
        <v>0</v>
      </c>
      <c r="M22" s="23">
        <v>41</v>
      </c>
      <c r="N22" s="23">
        <v>0</v>
      </c>
      <c r="O22" s="23">
        <v>0</v>
      </c>
      <c r="P22" s="23">
        <v>41</v>
      </c>
      <c r="Q22" s="23">
        <v>0</v>
      </c>
      <c r="R22" s="23">
        <v>0</v>
      </c>
      <c r="S22" s="23">
        <v>0</v>
      </c>
      <c r="T22" s="23">
        <v>41</v>
      </c>
      <c r="U22" s="23">
        <v>0</v>
      </c>
      <c r="V22" s="25">
        <f t="shared" si="1"/>
        <v>156.04599999999999</v>
      </c>
      <c r="W22" s="23"/>
      <c r="X22" s="23"/>
      <c r="Y22" s="23"/>
      <c r="Z22" s="23"/>
      <c r="AA22" s="23">
        <v>1</v>
      </c>
    </row>
    <row r="23" spans="1:27" ht="33.75" customHeight="1" x14ac:dyDescent="0.25">
      <c r="A23" s="23">
        <v>352</v>
      </c>
      <c r="B23" s="23" t="s">
        <v>81</v>
      </c>
      <c r="C23" s="23" t="s">
        <v>45</v>
      </c>
      <c r="D23" s="24" t="s">
        <v>101</v>
      </c>
      <c r="E23" s="23" t="s">
        <v>40</v>
      </c>
      <c r="F23" s="23" t="s">
        <v>99</v>
      </c>
      <c r="G23" s="23" t="s">
        <v>100</v>
      </c>
      <c r="H23" s="23" t="s">
        <v>57</v>
      </c>
      <c r="I23" s="23">
        <v>2.35</v>
      </c>
      <c r="J23" s="26" t="s">
        <v>41</v>
      </c>
      <c r="K23" s="23">
        <v>0</v>
      </c>
      <c r="L23" s="23">
        <v>0</v>
      </c>
      <c r="M23" s="23">
        <v>77</v>
      </c>
      <c r="N23" s="23">
        <v>0</v>
      </c>
      <c r="O23" s="23">
        <v>0</v>
      </c>
      <c r="P23" s="23">
        <v>77</v>
      </c>
      <c r="Q23" s="23">
        <v>0</v>
      </c>
      <c r="R23" s="23">
        <v>0</v>
      </c>
      <c r="S23" s="23">
        <v>0</v>
      </c>
      <c r="T23" s="23">
        <v>77</v>
      </c>
      <c r="U23" s="23">
        <v>0</v>
      </c>
      <c r="V23" s="25">
        <f t="shared" si="1"/>
        <v>293.06200000000007</v>
      </c>
      <c r="W23" s="23"/>
      <c r="X23" s="23"/>
      <c r="Y23" s="23"/>
      <c r="Z23" s="23"/>
      <c r="AA23" s="23">
        <v>1</v>
      </c>
    </row>
    <row r="24" spans="1:27" ht="33.75" customHeight="1" x14ac:dyDescent="0.25">
      <c r="A24" s="23">
        <v>357</v>
      </c>
      <c r="B24" s="23" t="s">
        <v>81</v>
      </c>
      <c r="C24" s="23" t="s">
        <v>45</v>
      </c>
      <c r="D24" s="24" t="s">
        <v>102</v>
      </c>
      <c r="E24" s="23" t="s">
        <v>40</v>
      </c>
      <c r="F24" s="23" t="s">
        <v>103</v>
      </c>
      <c r="G24" s="23" t="s">
        <v>104</v>
      </c>
      <c r="H24" s="23" t="s">
        <v>57</v>
      </c>
      <c r="I24" s="23">
        <v>1.63</v>
      </c>
      <c r="J24" s="26" t="s">
        <v>41</v>
      </c>
      <c r="K24" s="23">
        <v>0</v>
      </c>
      <c r="L24" s="23">
        <v>0</v>
      </c>
      <c r="M24" s="23">
        <v>70</v>
      </c>
      <c r="N24" s="23">
        <v>0</v>
      </c>
      <c r="O24" s="23">
        <v>0</v>
      </c>
      <c r="P24" s="23">
        <v>70</v>
      </c>
      <c r="Q24" s="23">
        <v>0</v>
      </c>
      <c r="R24" s="23">
        <v>0</v>
      </c>
      <c r="S24" s="23">
        <v>0</v>
      </c>
      <c r="T24" s="23">
        <v>70</v>
      </c>
      <c r="U24" s="23">
        <v>0</v>
      </c>
      <c r="V24" s="25">
        <f t="shared" ref="V24" si="2">T24*1.73*5.5*0.4</f>
        <v>266.42</v>
      </c>
      <c r="W24" s="23"/>
      <c r="X24" s="23"/>
      <c r="Y24" s="23"/>
      <c r="Z24" s="23"/>
      <c r="AA24" s="23">
        <v>1</v>
      </c>
    </row>
    <row r="25" spans="1:27" s="35" customFormat="1" ht="33.75" customHeight="1" x14ac:dyDescent="0.25">
      <c r="A25" s="1">
        <v>13</v>
      </c>
      <c r="B25" s="1" t="s">
        <v>228</v>
      </c>
      <c r="C25" s="1" t="s">
        <v>45</v>
      </c>
      <c r="D25" s="49" t="s">
        <v>245</v>
      </c>
      <c r="E25" s="29" t="s">
        <v>40</v>
      </c>
      <c r="F25" s="34" t="s">
        <v>246</v>
      </c>
      <c r="G25" s="34" t="s">
        <v>247</v>
      </c>
      <c r="H25" s="33" t="s">
        <v>57</v>
      </c>
      <c r="I25" s="30">
        <v>1.5</v>
      </c>
      <c r="J25" s="1" t="s">
        <v>45</v>
      </c>
      <c r="K25" s="1">
        <v>0</v>
      </c>
      <c r="L25" s="1">
        <v>0</v>
      </c>
      <c r="M25" s="1">
        <v>1</v>
      </c>
      <c r="N25" s="1">
        <v>0</v>
      </c>
      <c r="O25" s="1">
        <v>0</v>
      </c>
      <c r="P25" s="1">
        <v>1</v>
      </c>
      <c r="Q25" s="1">
        <v>0</v>
      </c>
      <c r="R25" s="1">
        <v>0</v>
      </c>
      <c r="S25" s="1">
        <v>1</v>
      </c>
      <c r="T25" s="1">
        <v>0</v>
      </c>
      <c r="U25" s="1">
        <v>0</v>
      </c>
      <c r="V25" s="1">
        <v>117</v>
      </c>
      <c r="W25" s="1"/>
      <c r="X25" s="30"/>
      <c r="Y25" s="34"/>
      <c r="Z25" s="32"/>
      <c r="AA25" s="1">
        <v>1</v>
      </c>
    </row>
    <row r="26" spans="1:27" ht="33.75" customHeight="1" x14ac:dyDescent="0.25">
      <c r="A26" s="23">
        <v>352</v>
      </c>
      <c r="B26" s="23" t="s">
        <v>81</v>
      </c>
      <c r="C26" s="23" t="s">
        <v>39</v>
      </c>
      <c r="D26" s="24" t="s">
        <v>58</v>
      </c>
      <c r="E26" s="23" t="s">
        <v>42</v>
      </c>
      <c r="F26" s="23" t="s">
        <v>60</v>
      </c>
      <c r="G26" s="23" t="s">
        <v>61</v>
      </c>
      <c r="H26" s="23" t="s">
        <v>57</v>
      </c>
      <c r="I26" s="23">
        <v>1.43</v>
      </c>
      <c r="J26" s="23" t="s">
        <v>78</v>
      </c>
      <c r="K26" s="23">
        <v>0</v>
      </c>
      <c r="L26" s="23">
        <v>0</v>
      </c>
      <c r="M26" s="23">
        <v>1</v>
      </c>
      <c r="N26" s="23">
        <v>0</v>
      </c>
      <c r="O26" s="23">
        <v>0</v>
      </c>
      <c r="P26" s="23">
        <v>1</v>
      </c>
      <c r="Q26" s="23">
        <v>0</v>
      </c>
      <c r="R26" s="23">
        <v>0</v>
      </c>
      <c r="S26" s="23">
        <v>0</v>
      </c>
      <c r="T26" s="23">
        <v>1</v>
      </c>
      <c r="U26" s="23">
        <v>0</v>
      </c>
      <c r="V26" s="25">
        <v>70</v>
      </c>
      <c r="W26" s="23"/>
      <c r="X26" s="23"/>
      <c r="Y26" s="23"/>
      <c r="Z26" s="23"/>
      <c r="AA26" s="23">
        <v>1</v>
      </c>
    </row>
    <row r="27" spans="1:27" ht="33.75" customHeight="1" x14ac:dyDescent="0.25">
      <c r="A27" s="23">
        <v>357</v>
      </c>
      <c r="B27" s="23" t="s">
        <v>81</v>
      </c>
      <c r="C27" s="23" t="s">
        <v>39</v>
      </c>
      <c r="D27" s="24" t="s">
        <v>59</v>
      </c>
      <c r="E27" s="23" t="s">
        <v>42</v>
      </c>
      <c r="F27" s="23" t="s">
        <v>62</v>
      </c>
      <c r="G27" s="23" t="s">
        <v>63</v>
      </c>
      <c r="H27" s="23" t="s">
        <v>57</v>
      </c>
      <c r="I27" s="23">
        <v>1.82</v>
      </c>
      <c r="J27" s="23" t="s">
        <v>78</v>
      </c>
      <c r="K27" s="23">
        <v>0</v>
      </c>
      <c r="L27" s="23">
        <v>0</v>
      </c>
      <c r="M27" s="23">
        <v>1</v>
      </c>
      <c r="N27" s="23">
        <v>0</v>
      </c>
      <c r="O27" s="23">
        <v>0</v>
      </c>
      <c r="P27" s="23">
        <v>1</v>
      </c>
      <c r="Q27" s="23">
        <v>0</v>
      </c>
      <c r="R27" s="23">
        <v>0</v>
      </c>
      <c r="S27" s="23">
        <v>0</v>
      </c>
      <c r="T27" s="23">
        <v>1</v>
      </c>
      <c r="U27" s="23">
        <v>0</v>
      </c>
      <c r="V27" s="25">
        <v>70</v>
      </c>
      <c r="W27" s="23"/>
      <c r="X27" s="23"/>
      <c r="Y27" s="23"/>
      <c r="Z27" s="23"/>
      <c r="AA27" s="23">
        <v>1</v>
      </c>
    </row>
    <row r="28" spans="1:27" s="35" customFormat="1" ht="33.75" customHeight="1" x14ac:dyDescent="0.25">
      <c r="A28" s="1">
        <v>14</v>
      </c>
      <c r="B28" s="1" t="s">
        <v>228</v>
      </c>
      <c r="C28" s="1" t="s">
        <v>45</v>
      </c>
      <c r="D28" s="49" t="s">
        <v>249</v>
      </c>
      <c r="E28" s="29" t="s">
        <v>40</v>
      </c>
      <c r="F28" s="34" t="s">
        <v>250</v>
      </c>
      <c r="G28" s="34" t="s">
        <v>252</v>
      </c>
      <c r="H28" s="33" t="s">
        <v>57</v>
      </c>
      <c r="I28" s="30">
        <v>1.58</v>
      </c>
      <c r="J28" s="1" t="s">
        <v>45</v>
      </c>
      <c r="K28" s="1">
        <v>0</v>
      </c>
      <c r="L28" s="1">
        <v>0</v>
      </c>
      <c r="M28" s="1">
        <v>1</v>
      </c>
      <c r="N28" s="1">
        <v>0</v>
      </c>
      <c r="O28" s="1">
        <v>0</v>
      </c>
      <c r="P28" s="1">
        <v>1</v>
      </c>
      <c r="Q28" s="1">
        <v>0</v>
      </c>
      <c r="R28" s="1">
        <v>0</v>
      </c>
      <c r="S28" s="1">
        <v>1</v>
      </c>
      <c r="T28" s="1">
        <v>0</v>
      </c>
      <c r="U28" s="1">
        <v>0</v>
      </c>
      <c r="V28" s="1">
        <v>50</v>
      </c>
      <c r="W28" s="1"/>
      <c r="X28" s="30"/>
      <c r="Y28" s="41"/>
      <c r="Z28" s="32"/>
      <c r="AA28" s="1">
        <v>1</v>
      </c>
    </row>
    <row r="29" spans="1:27" s="35" customFormat="1" ht="33.75" customHeight="1" x14ac:dyDescent="0.25">
      <c r="A29" s="1">
        <v>15</v>
      </c>
      <c r="B29" s="1" t="s">
        <v>228</v>
      </c>
      <c r="C29" s="1" t="s">
        <v>45</v>
      </c>
      <c r="D29" s="49" t="s">
        <v>248</v>
      </c>
      <c r="E29" s="29" t="s">
        <v>40</v>
      </c>
      <c r="F29" s="34" t="s">
        <v>251</v>
      </c>
      <c r="G29" s="34" t="s">
        <v>253</v>
      </c>
      <c r="H29" s="33" t="s">
        <v>57</v>
      </c>
      <c r="I29" s="30">
        <v>1.18</v>
      </c>
      <c r="J29" s="1" t="s">
        <v>45</v>
      </c>
      <c r="K29" s="1">
        <v>0</v>
      </c>
      <c r="L29" s="1">
        <v>0</v>
      </c>
      <c r="M29" s="1">
        <v>1</v>
      </c>
      <c r="N29" s="1">
        <v>0</v>
      </c>
      <c r="O29" s="1">
        <v>0</v>
      </c>
      <c r="P29" s="1">
        <v>1</v>
      </c>
      <c r="Q29" s="1">
        <v>0</v>
      </c>
      <c r="R29" s="1">
        <v>0</v>
      </c>
      <c r="S29" s="1">
        <v>1</v>
      </c>
      <c r="T29" s="1">
        <v>0</v>
      </c>
      <c r="U29" s="1">
        <v>0</v>
      </c>
      <c r="V29" s="1">
        <v>29</v>
      </c>
      <c r="W29" s="1"/>
      <c r="X29" s="30"/>
      <c r="Y29" s="34"/>
      <c r="Z29" s="41"/>
      <c r="AA29" s="1">
        <v>1</v>
      </c>
    </row>
    <row r="30" spans="1:27" ht="33.75" customHeight="1" x14ac:dyDescent="0.25">
      <c r="A30" s="23">
        <v>356</v>
      </c>
      <c r="B30" s="23" t="s">
        <v>81</v>
      </c>
      <c r="C30" s="23" t="s">
        <v>41</v>
      </c>
      <c r="D30" s="24" t="s">
        <v>105</v>
      </c>
      <c r="E30" s="23" t="s">
        <v>40</v>
      </c>
      <c r="F30" s="23" t="s">
        <v>106</v>
      </c>
      <c r="G30" s="23" t="s">
        <v>107</v>
      </c>
      <c r="H30" s="23" t="s">
        <v>57</v>
      </c>
      <c r="I30" s="23">
        <v>4.03</v>
      </c>
      <c r="J30" s="23" t="s">
        <v>108</v>
      </c>
      <c r="K30" s="23">
        <v>0</v>
      </c>
      <c r="L30" s="23">
        <v>0</v>
      </c>
      <c r="M30" s="23">
        <v>91</v>
      </c>
      <c r="N30" s="23">
        <v>0</v>
      </c>
      <c r="O30" s="23">
        <v>0</v>
      </c>
      <c r="P30" s="23">
        <v>91</v>
      </c>
      <c r="Q30" s="23">
        <v>0</v>
      </c>
      <c r="R30" s="23">
        <v>0</v>
      </c>
      <c r="S30" s="23">
        <v>0</v>
      </c>
      <c r="T30" s="23">
        <v>91</v>
      </c>
      <c r="U30" s="23">
        <v>0</v>
      </c>
      <c r="V30" s="25">
        <f t="shared" ref="V30:V41" si="3">T30*1.73*5.5*0.4</f>
        <v>346.346</v>
      </c>
      <c r="W30" s="23"/>
      <c r="X30" s="23"/>
      <c r="Y30" s="23"/>
      <c r="Z30" s="23"/>
      <c r="AA30" s="23">
        <v>1</v>
      </c>
    </row>
    <row r="31" spans="1:27" s="35" customFormat="1" ht="33.75" customHeight="1" x14ac:dyDescent="0.25">
      <c r="A31" s="1">
        <v>16</v>
      </c>
      <c r="B31" s="1" t="s">
        <v>228</v>
      </c>
      <c r="C31" s="1" t="s">
        <v>45</v>
      </c>
      <c r="D31" s="49" t="s">
        <v>254</v>
      </c>
      <c r="E31" s="29" t="s">
        <v>40</v>
      </c>
      <c r="F31" s="34" t="s">
        <v>255</v>
      </c>
      <c r="G31" s="34" t="s">
        <v>256</v>
      </c>
      <c r="H31" s="33" t="s">
        <v>57</v>
      </c>
      <c r="I31" s="30">
        <v>1.25</v>
      </c>
      <c r="J31" s="1" t="s">
        <v>45</v>
      </c>
      <c r="K31" s="1">
        <v>0</v>
      </c>
      <c r="L31" s="1">
        <v>0</v>
      </c>
      <c r="M31" s="1">
        <v>1</v>
      </c>
      <c r="N31" s="1">
        <v>0</v>
      </c>
      <c r="O31" s="1">
        <v>0</v>
      </c>
      <c r="P31" s="1">
        <v>1</v>
      </c>
      <c r="Q31" s="1">
        <v>0</v>
      </c>
      <c r="R31" s="1">
        <v>0</v>
      </c>
      <c r="S31" s="1">
        <v>1</v>
      </c>
      <c r="T31" s="1">
        <v>0</v>
      </c>
      <c r="U31" s="1">
        <v>0</v>
      </c>
      <c r="V31" s="1">
        <v>60</v>
      </c>
      <c r="W31" s="1"/>
      <c r="X31" s="30"/>
      <c r="Y31" s="34"/>
      <c r="Z31" s="32"/>
      <c r="AA31" s="1">
        <v>1</v>
      </c>
    </row>
    <row r="32" spans="1:27" ht="33.75" customHeight="1" x14ac:dyDescent="0.25">
      <c r="A32" s="23">
        <v>34</v>
      </c>
      <c r="B32" s="23" t="s">
        <v>81</v>
      </c>
      <c r="C32" s="23" t="s">
        <v>45</v>
      </c>
      <c r="D32" s="24" t="s">
        <v>109</v>
      </c>
      <c r="E32" s="23" t="s">
        <v>42</v>
      </c>
      <c r="F32" s="23" t="s">
        <v>110</v>
      </c>
      <c r="G32" s="23" t="s">
        <v>111</v>
      </c>
      <c r="H32" s="23" t="s">
        <v>57</v>
      </c>
      <c r="I32" s="23">
        <v>2.33</v>
      </c>
      <c r="J32" s="26" t="s">
        <v>43</v>
      </c>
      <c r="K32" s="23">
        <v>0</v>
      </c>
      <c r="L32" s="23">
        <v>0</v>
      </c>
      <c r="M32" s="23">
        <v>8</v>
      </c>
      <c r="N32" s="23">
        <v>0</v>
      </c>
      <c r="O32" s="23">
        <v>0</v>
      </c>
      <c r="P32" s="23">
        <v>8</v>
      </c>
      <c r="Q32" s="23">
        <v>0</v>
      </c>
      <c r="R32" s="23">
        <v>0</v>
      </c>
      <c r="S32" s="23">
        <v>0</v>
      </c>
      <c r="T32" s="23">
        <v>8</v>
      </c>
      <c r="U32" s="23">
        <v>0</v>
      </c>
      <c r="V32" s="25">
        <f t="shared" si="3"/>
        <v>30.448000000000004</v>
      </c>
      <c r="W32" s="23"/>
      <c r="X32" s="23"/>
      <c r="Y32" s="23"/>
      <c r="Z32" s="23"/>
      <c r="AA32" s="23">
        <v>1</v>
      </c>
    </row>
    <row r="33" spans="1:27" ht="33.75" customHeight="1" x14ac:dyDescent="0.25">
      <c r="A33" s="23">
        <v>359</v>
      </c>
      <c r="B33" s="23" t="s">
        <v>81</v>
      </c>
      <c r="C33" s="23" t="s">
        <v>41</v>
      </c>
      <c r="D33" s="24" t="s">
        <v>112</v>
      </c>
      <c r="E33" s="23" t="s">
        <v>42</v>
      </c>
      <c r="F33" s="23" t="s">
        <v>113</v>
      </c>
      <c r="G33" s="23" t="s">
        <v>117</v>
      </c>
      <c r="H33" s="23" t="s">
        <v>57</v>
      </c>
      <c r="I33" s="23">
        <v>6.72</v>
      </c>
      <c r="J33" s="23" t="s">
        <v>70</v>
      </c>
      <c r="K33" s="23">
        <v>0</v>
      </c>
      <c r="L33" s="23">
        <v>0</v>
      </c>
      <c r="M33" s="23">
        <v>41</v>
      </c>
      <c r="N33" s="23">
        <v>0</v>
      </c>
      <c r="O33" s="23">
        <v>0</v>
      </c>
      <c r="P33" s="23">
        <v>41</v>
      </c>
      <c r="Q33" s="23">
        <v>0</v>
      </c>
      <c r="R33" s="23">
        <v>0</v>
      </c>
      <c r="S33" s="23">
        <v>0</v>
      </c>
      <c r="T33" s="23">
        <v>41</v>
      </c>
      <c r="U33" s="23">
        <v>0</v>
      </c>
      <c r="V33" s="25">
        <f t="shared" si="3"/>
        <v>156.04599999999999</v>
      </c>
      <c r="W33" s="23"/>
      <c r="X33" s="23"/>
      <c r="Y33" s="23"/>
      <c r="Z33" s="23"/>
      <c r="AA33" s="23">
        <v>1</v>
      </c>
    </row>
    <row r="34" spans="1:27" s="35" customFormat="1" ht="33.75" customHeight="1" x14ac:dyDescent="0.25">
      <c r="A34" s="1">
        <v>17</v>
      </c>
      <c r="B34" s="1" t="s">
        <v>228</v>
      </c>
      <c r="C34" s="1" t="s">
        <v>45</v>
      </c>
      <c r="D34" s="49" t="s">
        <v>258</v>
      </c>
      <c r="E34" s="29">
        <v>0.38</v>
      </c>
      <c r="F34" s="34" t="s">
        <v>259</v>
      </c>
      <c r="G34" s="34" t="s">
        <v>261</v>
      </c>
      <c r="H34" s="33" t="s">
        <v>57</v>
      </c>
      <c r="I34" s="30">
        <v>1.17</v>
      </c>
      <c r="J34" s="1" t="s">
        <v>45</v>
      </c>
      <c r="K34" s="1">
        <v>0</v>
      </c>
      <c r="L34" s="1">
        <v>0</v>
      </c>
      <c r="M34" s="1">
        <v>3</v>
      </c>
      <c r="N34" s="1">
        <v>0</v>
      </c>
      <c r="O34" s="1">
        <v>0</v>
      </c>
      <c r="P34" s="1">
        <v>3</v>
      </c>
      <c r="Q34" s="1">
        <v>0</v>
      </c>
      <c r="R34" s="1">
        <v>0</v>
      </c>
      <c r="S34" s="1">
        <v>0</v>
      </c>
      <c r="T34" s="1">
        <v>3</v>
      </c>
      <c r="U34" s="1">
        <v>0</v>
      </c>
      <c r="V34" s="1">
        <v>300</v>
      </c>
      <c r="W34" s="1"/>
      <c r="X34" s="40"/>
      <c r="Y34" s="32"/>
      <c r="Z34" s="32"/>
      <c r="AA34" s="1">
        <v>1</v>
      </c>
    </row>
    <row r="35" spans="1:27" s="35" customFormat="1" ht="33.75" customHeight="1" x14ac:dyDescent="0.25">
      <c r="A35" s="1">
        <v>18</v>
      </c>
      <c r="B35" s="1" t="s">
        <v>228</v>
      </c>
      <c r="C35" s="1" t="s">
        <v>45</v>
      </c>
      <c r="D35" s="49" t="s">
        <v>257</v>
      </c>
      <c r="E35" s="29">
        <v>0.38</v>
      </c>
      <c r="F35" s="34" t="s">
        <v>260</v>
      </c>
      <c r="G35" s="34" t="s">
        <v>262</v>
      </c>
      <c r="H35" s="33" t="s">
        <v>57</v>
      </c>
      <c r="I35" s="30">
        <v>1.08</v>
      </c>
      <c r="J35" s="1" t="s">
        <v>45</v>
      </c>
      <c r="K35" s="1">
        <v>0</v>
      </c>
      <c r="L35" s="1">
        <v>0</v>
      </c>
      <c r="M35" s="1">
        <v>3</v>
      </c>
      <c r="N35" s="1">
        <v>0</v>
      </c>
      <c r="O35" s="1">
        <v>0</v>
      </c>
      <c r="P35" s="1">
        <v>3</v>
      </c>
      <c r="Q35" s="1">
        <v>0</v>
      </c>
      <c r="R35" s="1">
        <v>0</v>
      </c>
      <c r="S35" s="1">
        <v>0</v>
      </c>
      <c r="T35" s="1">
        <v>3</v>
      </c>
      <c r="U35" s="1">
        <v>0</v>
      </c>
      <c r="V35" s="1">
        <v>322</v>
      </c>
      <c r="W35" s="1"/>
      <c r="X35" s="30"/>
      <c r="Y35" s="34"/>
      <c r="Z35" s="32"/>
      <c r="AA35" s="1">
        <v>1</v>
      </c>
    </row>
    <row r="36" spans="1:27" ht="33.75" customHeight="1" x14ac:dyDescent="0.25">
      <c r="A36" s="23">
        <v>360</v>
      </c>
      <c r="B36" s="23" t="s">
        <v>81</v>
      </c>
      <c r="C36" s="23" t="s">
        <v>41</v>
      </c>
      <c r="D36" s="24" t="s">
        <v>114</v>
      </c>
      <c r="E36" s="23" t="s">
        <v>42</v>
      </c>
      <c r="F36" s="23" t="s">
        <v>115</v>
      </c>
      <c r="G36" s="23" t="s">
        <v>116</v>
      </c>
      <c r="H36" s="23" t="s">
        <v>57</v>
      </c>
      <c r="I36" s="23">
        <v>2.75</v>
      </c>
      <c r="J36" s="23" t="s">
        <v>118</v>
      </c>
      <c r="K36" s="23">
        <v>0</v>
      </c>
      <c r="L36" s="23">
        <v>0</v>
      </c>
      <c r="M36" s="23">
        <v>59</v>
      </c>
      <c r="N36" s="23">
        <v>0</v>
      </c>
      <c r="O36" s="23">
        <v>0</v>
      </c>
      <c r="P36" s="23">
        <v>59</v>
      </c>
      <c r="Q36" s="23">
        <v>0</v>
      </c>
      <c r="R36" s="23">
        <v>0</v>
      </c>
      <c r="S36" s="23">
        <v>0</v>
      </c>
      <c r="T36" s="23">
        <v>59</v>
      </c>
      <c r="U36" s="23">
        <v>0</v>
      </c>
      <c r="V36" s="25">
        <f t="shared" si="3"/>
        <v>224.554</v>
      </c>
      <c r="W36" s="23"/>
      <c r="X36" s="23"/>
      <c r="Y36" s="23"/>
      <c r="Z36" s="23"/>
      <c r="AA36" s="23">
        <v>1</v>
      </c>
    </row>
    <row r="37" spans="1:27" ht="33.75" customHeight="1" x14ac:dyDescent="0.25">
      <c r="A37" s="23">
        <v>342</v>
      </c>
      <c r="B37" s="23" t="s">
        <v>81</v>
      </c>
      <c r="C37" s="23" t="s">
        <v>41</v>
      </c>
      <c r="D37" s="24" t="s">
        <v>119</v>
      </c>
      <c r="E37" s="23" t="s">
        <v>42</v>
      </c>
      <c r="F37" s="23" t="s">
        <v>120</v>
      </c>
      <c r="G37" s="23" t="s">
        <v>121</v>
      </c>
      <c r="H37" s="23" t="s">
        <v>57</v>
      </c>
      <c r="I37" s="23">
        <v>1.58</v>
      </c>
      <c r="J37" s="23" t="s">
        <v>70</v>
      </c>
      <c r="K37" s="23">
        <v>0</v>
      </c>
      <c r="L37" s="23">
        <v>0</v>
      </c>
      <c r="M37" s="23">
        <v>22</v>
      </c>
      <c r="N37" s="23">
        <v>0</v>
      </c>
      <c r="O37" s="23">
        <v>0</v>
      </c>
      <c r="P37" s="23">
        <v>22</v>
      </c>
      <c r="Q37" s="23">
        <v>0</v>
      </c>
      <c r="R37" s="23">
        <v>0</v>
      </c>
      <c r="S37" s="23">
        <v>0</v>
      </c>
      <c r="T37" s="23">
        <v>22</v>
      </c>
      <c r="U37" s="23">
        <v>0</v>
      </c>
      <c r="V37" s="25">
        <f t="shared" si="3"/>
        <v>83.732000000000014</v>
      </c>
      <c r="W37" s="23"/>
      <c r="X37" s="23"/>
      <c r="Y37" s="23"/>
      <c r="Z37" s="23"/>
      <c r="AA37" s="23">
        <v>1</v>
      </c>
    </row>
    <row r="38" spans="1:27" ht="33.75" customHeight="1" x14ac:dyDescent="0.25">
      <c r="A38" s="23">
        <v>361</v>
      </c>
      <c r="B38" s="23" t="s">
        <v>81</v>
      </c>
      <c r="C38" s="23" t="s">
        <v>41</v>
      </c>
      <c r="D38" s="24" t="s">
        <v>122</v>
      </c>
      <c r="E38" s="23" t="s">
        <v>42</v>
      </c>
      <c r="F38" s="23" t="s">
        <v>123</v>
      </c>
      <c r="G38" s="23" t="s">
        <v>124</v>
      </c>
      <c r="H38" s="23" t="s">
        <v>57</v>
      </c>
      <c r="I38" s="23">
        <v>6.17</v>
      </c>
      <c r="J38" s="23" t="s">
        <v>70</v>
      </c>
      <c r="K38" s="23">
        <v>0</v>
      </c>
      <c r="L38" s="23">
        <v>0</v>
      </c>
      <c r="M38" s="23">
        <v>47</v>
      </c>
      <c r="N38" s="23">
        <v>0</v>
      </c>
      <c r="O38" s="23">
        <v>0</v>
      </c>
      <c r="P38" s="23">
        <v>47</v>
      </c>
      <c r="Q38" s="23">
        <v>0</v>
      </c>
      <c r="R38" s="23">
        <v>0</v>
      </c>
      <c r="S38" s="23">
        <v>0</v>
      </c>
      <c r="T38" s="23">
        <v>47</v>
      </c>
      <c r="U38" s="23">
        <v>0</v>
      </c>
      <c r="V38" s="25">
        <f t="shared" si="3"/>
        <v>178.88200000000003</v>
      </c>
      <c r="W38" s="23"/>
      <c r="X38" s="23"/>
      <c r="Y38" s="23"/>
      <c r="Z38" s="23"/>
      <c r="AA38" s="23">
        <v>1</v>
      </c>
    </row>
    <row r="39" spans="1:27" s="35" customFormat="1" ht="33.75" customHeight="1" x14ac:dyDescent="0.25">
      <c r="A39" s="1">
        <v>19</v>
      </c>
      <c r="B39" s="1" t="s">
        <v>228</v>
      </c>
      <c r="C39" s="1" t="s">
        <v>41</v>
      </c>
      <c r="D39" s="50" t="s">
        <v>264</v>
      </c>
      <c r="E39" s="29">
        <v>0.38</v>
      </c>
      <c r="F39" s="37" t="s">
        <v>265</v>
      </c>
      <c r="G39" s="37" t="s">
        <v>267</v>
      </c>
      <c r="H39" s="33" t="s">
        <v>57</v>
      </c>
      <c r="I39" s="1">
        <v>4.33</v>
      </c>
      <c r="J39" s="1" t="s">
        <v>41</v>
      </c>
      <c r="K39" s="1">
        <v>0</v>
      </c>
      <c r="L39" s="1">
        <v>0</v>
      </c>
      <c r="M39" s="1">
        <v>79</v>
      </c>
      <c r="N39" s="1">
        <v>0</v>
      </c>
      <c r="O39" s="1">
        <v>0</v>
      </c>
      <c r="P39" s="1">
        <v>79</v>
      </c>
      <c r="Q39" s="1">
        <v>0</v>
      </c>
      <c r="R39" s="1">
        <v>0</v>
      </c>
      <c r="S39" s="1">
        <v>0</v>
      </c>
      <c r="T39" s="1">
        <v>79</v>
      </c>
      <c r="U39" s="1">
        <v>0</v>
      </c>
      <c r="V39" s="1">
        <v>154</v>
      </c>
      <c r="W39" s="1"/>
      <c r="X39" s="30"/>
      <c r="Y39" s="34"/>
      <c r="Z39" s="32"/>
      <c r="AA39" s="1">
        <v>1</v>
      </c>
    </row>
    <row r="40" spans="1:27" s="35" customFormat="1" ht="33.75" customHeight="1" x14ac:dyDescent="0.25">
      <c r="A40" s="1">
        <v>20</v>
      </c>
      <c r="B40" s="1" t="s">
        <v>228</v>
      </c>
      <c r="C40" s="1" t="s">
        <v>41</v>
      </c>
      <c r="D40" s="51" t="s">
        <v>263</v>
      </c>
      <c r="E40" s="29">
        <v>0.38</v>
      </c>
      <c r="F40" s="42" t="s">
        <v>266</v>
      </c>
      <c r="G40" s="42" t="s">
        <v>267</v>
      </c>
      <c r="H40" s="33" t="s">
        <v>57</v>
      </c>
      <c r="I40" s="43">
        <v>4</v>
      </c>
      <c r="J40" s="1" t="s">
        <v>41</v>
      </c>
      <c r="K40" s="1">
        <v>0</v>
      </c>
      <c r="L40" s="1">
        <v>0</v>
      </c>
      <c r="M40" s="1">
        <v>55</v>
      </c>
      <c r="N40" s="1">
        <v>0</v>
      </c>
      <c r="O40" s="1">
        <v>0</v>
      </c>
      <c r="P40" s="1">
        <v>55</v>
      </c>
      <c r="Q40" s="1">
        <v>0</v>
      </c>
      <c r="R40" s="1">
        <v>0</v>
      </c>
      <c r="S40" s="1">
        <v>0</v>
      </c>
      <c r="T40" s="1">
        <v>55</v>
      </c>
      <c r="U40" s="1">
        <v>0</v>
      </c>
      <c r="V40" s="1">
        <v>140</v>
      </c>
      <c r="W40" s="1"/>
      <c r="X40" s="30"/>
      <c r="Y40" s="34"/>
      <c r="Z40" s="32"/>
      <c r="AA40" s="1">
        <v>1</v>
      </c>
    </row>
    <row r="41" spans="1:27" ht="33.75" customHeight="1" x14ac:dyDescent="0.25">
      <c r="A41" s="23">
        <v>363</v>
      </c>
      <c r="B41" s="23" t="s">
        <v>81</v>
      </c>
      <c r="C41" s="23" t="s">
        <v>45</v>
      </c>
      <c r="D41" s="24" t="s">
        <v>125</v>
      </c>
      <c r="E41" s="23" t="s">
        <v>40</v>
      </c>
      <c r="F41" s="23" t="s">
        <v>126</v>
      </c>
      <c r="G41" s="23" t="s">
        <v>127</v>
      </c>
      <c r="H41" s="23" t="s">
        <v>57</v>
      </c>
      <c r="I41" s="23">
        <v>1.83</v>
      </c>
      <c r="J41" s="26" t="s">
        <v>41</v>
      </c>
      <c r="K41" s="23">
        <v>0</v>
      </c>
      <c r="L41" s="23">
        <v>0</v>
      </c>
      <c r="M41" s="23">
        <v>65</v>
      </c>
      <c r="N41" s="23">
        <v>0</v>
      </c>
      <c r="O41" s="23">
        <v>0</v>
      </c>
      <c r="P41" s="23">
        <v>65</v>
      </c>
      <c r="Q41" s="23">
        <v>0</v>
      </c>
      <c r="R41" s="23">
        <v>0</v>
      </c>
      <c r="S41" s="23">
        <v>0</v>
      </c>
      <c r="T41" s="23">
        <v>65</v>
      </c>
      <c r="U41" s="23">
        <v>0</v>
      </c>
      <c r="V41" s="25">
        <f t="shared" si="3"/>
        <v>247.39000000000001</v>
      </c>
      <c r="W41" s="23"/>
      <c r="X41" s="23"/>
      <c r="Y41" s="23"/>
      <c r="Z41" s="23"/>
      <c r="AA41" s="23">
        <v>1</v>
      </c>
    </row>
    <row r="42" spans="1:27" ht="33.75" customHeight="1" x14ac:dyDescent="0.25">
      <c r="A42" s="23">
        <v>11</v>
      </c>
      <c r="B42" s="23" t="s">
        <v>81</v>
      </c>
      <c r="C42" s="23" t="s">
        <v>45</v>
      </c>
      <c r="D42" s="24" t="s">
        <v>128</v>
      </c>
      <c r="E42" s="23" t="s">
        <v>40</v>
      </c>
      <c r="F42" s="23" t="s">
        <v>129</v>
      </c>
      <c r="G42" s="23" t="s">
        <v>130</v>
      </c>
      <c r="H42" s="23" t="s">
        <v>57</v>
      </c>
      <c r="I42" s="23">
        <v>1</v>
      </c>
      <c r="J42" s="26" t="s">
        <v>43</v>
      </c>
      <c r="K42" s="23">
        <v>0</v>
      </c>
      <c r="L42" s="23">
        <v>0</v>
      </c>
      <c r="M42" s="23">
        <v>2</v>
      </c>
      <c r="N42" s="23">
        <v>0</v>
      </c>
      <c r="O42" s="23">
        <v>0</v>
      </c>
      <c r="P42" s="23">
        <v>2</v>
      </c>
      <c r="Q42" s="23">
        <v>0</v>
      </c>
      <c r="R42" s="23">
        <v>0</v>
      </c>
      <c r="S42" s="23">
        <v>0</v>
      </c>
      <c r="T42" s="23">
        <v>2</v>
      </c>
      <c r="U42" s="23">
        <v>0</v>
      </c>
      <c r="V42" s="25">
        <v>30</v>
      </c>
      <c r="W42" s="23"/>
      <c r="X42" s="23"/>
      <c r="Y42" s="23"/>
      <c r="Z42" s="23"/>
      <c r="AA42" s="23">
        <v>1</v>
      </c>
    </row>
    <row r="43" spans="1:27" ht="33.75" customHeight="1" x14ac:dyDescent="0.25">
      <c r="A43" s="23">
        <v>342</v>
      </c>
      <c r="B43" s="23" t="s">
        <v>81</v>
      </c>
      <c r="C43" s="23" t="s">
        <v>41</v>
      </c>
      <c r="D43" s="24" t="s">
        <v>131</v>
      </c>
      <c r="E43" s="23" t="s">
        <v>42</v>
      </c>
      <c r="F43" s="23" t="s">
        <v>132</v>
      </c>
      <c r="G43" s="23" t="s">
        <v>133</v>
      </c>
      <c r="H43" s="23" t="s">
        <v>57</v>
      </c>
      <c r="I43" s="23">
        <v>5.7</v>
      </c>
      <c r="J43" s="23" t="s">
        <v>134</v>
      </c>
      <c r="K43" s="23">
        <v>0</v>
      </c>
      <c r="L43" s="23">
        <v>0</v>
      </c>
      <c r="M43" s="23">
        <v>10</v>
      </c>
      <c r="N43" s="23">
        <v>0</v>
      </c>
      <c r="O43" s="23">
        <v>0</v>
      </c>
      <c r="P43" s="23">
        <v>10</v>
      </c>
      <c r="Q43" s="23">
        <v>0</v>
      </c>
      <c r="R43" s="23">
        <v>0</v>
      </c>
      <c r="S43" s="23">
        <v>0</v>
      </c>
      <c r="T43" s="23">
        <v>10</v>
      </c>
      <c r="U43" s="23">
        <v>0</v>
      </c>
      <c r="V43" s="25">
        <f>T43*1.73*5.5*0.4</f>
        <v>38.06</v>
      </c>
      <c r="W43" s="23"/>
      <c r="X43" s="23"/>
      <c r="Y43" s="23"/>
      <c r="Z43" s="23"/>
      <c r="AA43" s="23">
        <v>1</v>
      </c>
    </row>
    <row r="44" spans="1:27" s="35" customFormat="1" ht="33.75" customHeight="1" x14ac:dyDescent="0.25">
      <c r="A44" s="1">
        <v>21</v>
      </c>
      <c r="B44" s="1" t="s">
        <v>228</v>
      </c>
      <c r="C44" s="1" t="s">
        <v>45</v>
      </c>
      <c r="D44" s="47" t="s">
        <v>276</v>
      </c>
      <c r="E44" s="44" t="s">
        <v>44</v>
      </c>
      <c r="F44" s="42" t="s">
        <v>277</v>
      </c>
      <c r="G44" s="42" t="s">
        <v>281</v>
      </c>
      <c r="H44" s="33" t="s">
        <v>57</v>
      </c>
      <c r="I44" s="43">
        <v>0.55000000000000004</v>
      </c>
      <c r="J44" s="1" t="s">
        <v>275</v>
      </c>
      <c r="K44" s="1">
        <v>0</v>
      </c>
      <c r="L44" s="1">
        <v>0</v>
      </c>
      <c r="M44" s="1">
        <v>1</v>
      </c>
      <c r="N44" s="1">
        <v>0</v>
      </c>
      <c r="O44" s="1">
        <v>0</v>
      </c>
      <c r="P44" s="1">
        <v>1</v>
      </c>
      <c r="Q44" s="1">
        <v>0</v>
      </c>
      <c r="R44" s="1">
        <v>0</v>
      </c>
      <c r="S44" s="1">
        <v>1</v>
      </c>
      <c r="T44" s="1">
        <v>0</v>
      </c>
      <c r="U44" s="1">
        <v>0</v>
      </c>
      <c r="V44" s="1">
        <v>96</v>
      </c>
      <c r="W44" s="1"/>
      <c r="X44" s="30"/>
      <c r="Y44" s="34"/>
      <c r="Z44" s="32"/>
      <c r="AA44" s="1">
        <v>1</v>
      </c>
    </row>
    <row r="45" spans="1:27" s="35" customFormat="1" ht="33.75" customHeight="1" x14ac:dyDescent="0.25">
      <c r="A45" s="1">
        <v>22</v>
      </c>
      <c r="B45" s="1" t="s">
        <v>228</v>
      </c>
      <c r="C45" s="1" t="s">
        <v>45</v>
      </c>
      <c r="D45" s="47" t="s">
        <v>274</v>
      </c>
      <c r="E45" s="44" t="s">
        <v>44</v>
      </c>
      <c r="F45" s="42" t="s">
        <v>278</v>
      </c>
      <c r="G45" s="42" t="s">
        <v>281</v>
      </c>
      <c r="H45" s="33" t="s">
        <v>57</v>
      </c>
      <c r="I45" s="38">
        <v>0.5</v>
      </c>
      <c r="J45" s="30" t="s">
        <v>273</v>
      </c>
      <c r="K45" s="1">
        <v>0</v>
      </c>
      <c r="L45" s="1">
        <v>0</v>
      </c>
      <c r="M45" s="1">
        <v>2</v>
      </c>
      <c r="N45" s="1">
        <v>0</v>
      </c>
      <c r="O45" s="1">
        <v>0</v>
      </c>
      <c r="P45" s="1">
        <v>2</v>
      </c>
      <c r="Q45" s="1">
        <v>0</v>
      </c>
      <c r="R45" s="1">
        <v>0</v>
      </c>
      <c r="S45" s="1">
        <v>2</v>
      </c>
      <c r="T45" s="1">
        <v>0</v>
      </c>
      <c r="U45" s="1">
        <v>0</v>
      </c>
      <c r="V45" s="1">
        <v>145</v>
      </c>
      <c r="W45" s="1"/>
      <c r="X45" s="30"/>
      <c r="Y45" s="34"/>
      <c r="Z45" s="32"/>
      <c r="AA45" s="1">
        <v>1</v>
      </c>
    </row>
    <row r="46" spans="1:27" s="35" customFormat="1" ht="33.75" customHeight="1" x14ac:dyDescent="0.25">
      <c r="A46" s="1">
        <v>23</v>
      </c>
      <c r="B46" s="1" t="s">
        <v>228</v>
      </c>
      <c r="C46" s="1" t="s">
        <v>45</v>
      </c>
      <c r="D46" s="52" t="s">
        <v>272</v>
      </c>
      <c r="E46" s="29" t="s">
        <v>44</v>
      </c>
      <c r="F46" s="42" t="s">
        <v>279</v>
      </c>
      <c r="G46" s="42" t="s">
        <v>281</v>
      </c>
      <c r="H46" s="33" t="s">
        <v>57</v>
      </c>
      <c r="I46" s="38">
        <v>0.28000000000000003</v>
      </c>
      <c r="J46" s="39" t="s">
        <v>271</v>
      </c>
      <c r="K46" s="1">
        <v>0</v>
      </c>
      <c r="L46" s="1">
        <v>0</v>
      </c>
      <c r="M46" s="1">
        <v>1</v>
      </c>
      <c r="N46" s="1">
        <v>0</v>
      </c>
      <c r="O46" s="1">
        <v>0</v>
      </c>
      <c r="P46" s="1">
        <v>1</v>
      </c>
      <c r="Q46" s="1">
        <v>0</v>
      </c>
      <c r="R46" s="1">
        <v>0</v>
      </c>
      <c r="S46" s="1">
        <v>1</v>
      </c>
      <c r="T46" s="1">
        <v>0</v>
      </c>
      <c r="U46" s="1">
        <v>0</v>
      </c>
      <c r="V46" s="1">
        <v>442</v>
      </c>
      <c r="W46" s="45"/>
      <c r="X46" s="46"/>
      <c r="Y46" s="34"/>
      <c r="Z46" s="32"/>
      <c r="AA46" s="1">
        <v>1</v>
      </c>
    </row>
    <row r="47" spans="1:27" s="35" customFormat="1" ht="33.75" customHeight="1" x14ac:dyDescent="0.25">
      <c r="A47" s="1">
        <v>24</v>
      </c>
      <c r="B47" s="1" t="s">
        <v>228</v>
      </c>
      <c r="C47" s="1" t="s">
        <v>270</v>
      </c>
      <c r="D47" s="49" t="s">
        <v>269</v>
      </c>
      <c r="E47" s="29" t="s">
        <v>44</v>
      </c>
      <c r="F47" s="37" t="s">
        <v>280</v>
      </c>
      <c r="G47" s="37" t="s">
        <v>280</v>
      </c>
      <c r="H47" s="33" t="s">
        <v>57</v>
      </c>
      <c r="I47" s="38">
        <v>0</v>
      </c>
      <c r="J47" s="1" t="s">
        <v>268</v>
      </c>
      <c r="K47" s="1">
        <v>0</v>
      </c>
      <c r="L47" s="1">
        <v>0</v>
      </c>
      <c r="M47" s="1">
        <v>4</v>
      </c>
      <c r="N47" s="1">
        <v>0</v>
      </c>
      <c r="O47" s="1">
        <v>0</v>
      </c>
      <c r="P47" s="1">
        <v>4</v>
      </c>
      <c r="Q47" s="1">
        <v>0</v>
      </c>
      <c r="R47" s="1">
        <v>0</v>
      </c>
      <c r="S47" s="1">
        <v>4</v>
      </c>
      <c r="T47" s="1">
        <v>0</v>
      </c>
      <c r="U47" s="1">
        <v>0</v>
      </c>
      <c r="V47" s="1">
        <v>3</v>
      </c>
      <c r="W47" s="1"/>
      <c r="X47" s="40"/>
      <c r="Y47" s="32"/>
      <c r="Z47" s="32"/>
      <c r="AA47" s="1">
        <v>1</v>
      </c>
    </row>
    <row r="48" spans="1:27" ht="33.75" customHeight="1" x14ac:dyDescent="0.25">
      <c r="A48" s="23">
        <v>342</v>
      </c>
      <c r="B48" s="23" t="s">
        <v>81</v>
      </c>
      <c r="C48" s="23" t="s">
        <v>41</v>
      </c>
      <c r="D48" s="24" t="s">
        <v>135</v>
      </c>
      <c r="E48" s="23" t="s">
        <v>42</v>
      </c>
      <c r="F48" s="23" t="s">
        <v>136</v>
      </c>
      <c r="G48" s="23" t="s">
        <v>137</v>
      </c>
      <c r="H48" s="23" t="s">
        <v>57</v>
      </c>
      <c r="I48" s="23">
        <v>2.25</v>
      </c>
      <c r="J48" s="23" t="s">
        <v>70</v>
      </c>
      <c r="K48" s="23">
        <v>0</v>
      </c>
      <c r="L48" s="23">
        <v>0</v>
      </c>
      <c r="M48" s="23">
        <v>31</v>
      </c>
      <c r="N48" s="23">
        <v>0</v>
      </c>
      <c r="O48" s="23">
        <v>0</v>
      </c>
      <c r="P48" s="23">
        <v>31</v>
      </c>
      <c r="Q48" s="23">
        <v>0</v>
      </c>
      <c r="R48" s="23">
        <v>0</v>
      </c>
      <c r="S48" s="23">
        <v>0</v>
      </c>
      <c r="T48" s="23">
        <v>31</v>
      </c>
      <c r="U48" s="23">
        <v>0</v>
      </c>
      <c r="V48" s="25">
        <f>T48*1.73*5.5*0.4</f>
        <v>117.98600000000002</v>
      </c>
      <c r="W48" s="23"/>
      <c r="X48" s="23"/>
      <c r="Y48" s="23"/>
      <c r="Z48" s="23"/>
      <c r="AA48" s="23">
        <v>1</v>
      </c>
    </row>
    <row r="49" spans="1:27" ht="33.75" customHeight="1" x14ac:dyDescent="0.25">
      <c r="A49" s="23">
        <v>13</v>
      </c>
      <c r="B49" s="23" t="s">
        <v>81</v>
      </c>
      <c r="C49" s="23" t="s">
        <v>45</v>
      </c>
      <c r="D49" s="24" t="s">
        <v>138</v>
      </c>
      <c r="E49" s="23" t="s">
        <v>40</v>
      </c>
      <c r="F49" s="23" t="s">
        <v>139</v>
      </c>
      <c r="G49" s="23" t="s">
        <v>140</v>
      </c>
      <c r="H49" s="23" t="s">
        <v>57</v>
      </c>
      <c r="I49" s="23">
        <v>3.47</v>
      </c>
      <c r="J49" s="26" t="s">
        <v>41</v>
      </c>
      <c r="K49" s="23">
        <v>0</v>
      </c>
      <c r="L49" s="23">
        <v>0</v>
      </c>
      <c r="M49" s="23">
        <v>77</v>
      </c>
      <c r="N49" s="23">
        <v>0</v>
      </c>
      <c r="O49" s="23">
        <v>0</v>
      </c>
      <c r="P49" s="23">
        <v>77</v>
      </c>
      <c r="Q49" s="23">
        <v>0</v>
      </c>
      <c r="R49" s="23">
        <v>0</v>
      </c>
      <c r="S49" s="23">
        <v>0</v>
      </c>
      <c r="T49" s="23">
        <v>77</v>
      </c>
      <c r="U49" s="23">
        <v>0</v>
      </c>
      <c r="V49" s="25">
        <f>T49*1.73*5.5*0.4</f>
        <v>293.06200000000007</v>
      </c>
      <c r="W49" s="23"/>
      <c r="X49" s="23"/>
      <c r="Y49" s="23"/>
      <c r="Z49" s="23"/>
      <c r="AA49" s="23">
        <v>1</v>
      </c>
    </row>
    <row r="50" spans="1:27" s="35" customFormat="1" ht="33.75" customHeight="1" x14ac:dyDescent="0.25">
      <c r="A50" s="1">
        <v>25</v>
      </c>
      <c r="B50" s="1" t="s">
        <v>228</v>
      </c>
      <c r="C50" s="1" t="s">
        <v>270</v>
      </c>
      <c r="D50" s="49" t="s">
        <v>285</v>
      </c>
      <c r="E50" s="29" t="s">
        <v>44</v>
      </c>
      <c r="F50" s="37" t="s">
        <v>286</v>
      </c>
      <c r="G50" s="37" t="s">
        <v>286</v>
      </c>
      <c r="H50" s="33" t="s">
        <v>57</v>
      </c>
      <c r="I50" s="38">
        <v>0</v>
      </c>
      <c r="J50" s="39" t="s">
        <v>284</v>
      </c>
      <c r="K50" s="1">
        <v>0</v>
      </c>
      <c r="L50" s="1">
        <v>0</v>
      </c>
      <c r="M50" s="1">
        <v>6</v>
      </c>
      <c r="N50" s="1">
        <v>0</v>
      </c>
      <c r="O50" s="1">
        <v>0</v>
      </c>
      <c r="P50" s="1">
        <v>6</v>
      </c>
      <c r="Q50" s="1">
        <v>0</v>
      </c>
      <c r="R50" s="1">
        <v>0</v>
      </c>
      <c r="S50" s="1">
        <v>6</v>
      </c>
      <c r="T50" s="1">
        <v>0</v>
      </c>
      <c r="U50" s="1">
        <v>0</v>
      </c>
      <c r="V50" s="1">
        <v>3181</v>
      </c>
      <c r="W50" s="1"/>
      <c r="X50" s="30"/>
      <c r="Y50" s="34"/>
      <c r="Z50" s="32"/>
      <c r="AA50" s="1">
        <v>1</v>
      </c>
    </row>
    <row r="51" spans="1:27" s="35" customFormat="1" ht="33.75" customHeight="1" x14ac:dyDescent="0.25">
      <c r="A51" s="1">
        <v>26</v>
      </c>
      <c r="B51" s="1" t="s">
        <v>228</v>
      </c>
      <c r="C51" s="1" t="s">
        <v>270</v>
      </c>
      <c r="D51" s="49" t="s">
        <v>283</v>
      </c>
      <c r="E51" s="29" t="s">
        <v>44</v>
      </c>
      <c r="F51" s="37" t="s">
        <v>287</v>
      </c>
      <c r="G51" s="37" t="s">
        <v>288</v>
      </c>
      <c r="H51" s="33" t="s">
        <v>57</v>
      </c>
      <c r="I51" s="38">
        <v>0.38</v>
      </c>
      <c r="J51" s="39" t="s">
        <v>282</v>
      </c>
      <c r="K51" s="1">
        <v>0</v>
      </c>
      <c r="L51" s="1">
        <v>0</v>
      </c>
      <c r="M51" s="1">
        <v>4</v>
      </c>
      <c r="N51" s="1">
        <v>0</v>
      </c>
      <c r="O51" s="1">
        <v>0</v>
      </c>
      <c r="P51" s="1">
        <v>4</v>
      </c>
      <c r="Q51" s="1">
        <v>0</v>
      </c>
      <c r="R51" s="1">
        <v>0</v>
      </c>
      <c r="S51" s="1">
        <v>4</v>
      </c>
      <c r="T51" s="1">
        <v>0</v>
      </c>
      <c r="U51" s="1">
        <v>0</v>
      </c>
      <c r="V51" s="1">
        <v>2334</v>
      </c>
      <c r="W51" s="1"/>
      <c r="X51" s="30"/>
      <c r="Y51" s="34"/>
      <c r="Z51" s="32"/>
      <c r="AA51" s="1">
        <v>1</v>
      </c>
    </row>
    <row r="52" spans="1:27" ht="33.75" customHeight="1" x14ac:dyDescent="0.25">
      <c r="A52" s="23">
        <v>13</v>
      </c>
      <c r="B52" s="23" t="s">
        <v>81</v>
      </c>
      <c r="C52" s="23" t="s">
        <v>45</v>
      </c>
      <c r="D52" s="24" t="s">
        <v>141</v>
      </c>
      <c r="E52" s="23" t="s">
        <v>40</v>
      </c>
      <c r="F52" s="23" t="s">
        <v>142</v>
      </c>
      <c r="G52" s="23" t="s">
        <v>143</v>
      </c>
      <c r="H52" s="23" t="s">
        <v>57</v>
      </c>
      <c r="I52" s="23">
        <v>2.38</v>
      </c>
      <c r="J52" s="26" t="s">
        <v>41</v>
      </c>
      <c r="K52" s="23">
        <v>0</v>
      </c>
      <c r="L52" s="23">
        <v>0</v>
      </c>
      <c r="M52" s="23">
        <v>104</v>
      </c>
      <c r="N52" s="23">
        <v>0</v>
      </c>
      <c r="O52" s="23">
        <v>0</v>
      </c>
      <c r="P52" s="23">
        <v>104</v>
      </c>
      <c r="Q52" s="23">
        <v>0</v>
      </c>
      <c r="R52" s="23">
        <v>0</v>
      </c>
      <c r="S52" s="23">
        <v>0</v>
      </c>
      <c r="T52" s="23">
        <v>104</v>
      </c>
      <c r="U52" s="23">
        <v>0</v>
      </c>
      <c r="V52" s="25">
        <f>T52*1.73*5.5*0.4</f>
        <v>395.82400000000001</v>
      </c>
      <c r="W52" s="23"/>
      <c r="X52" s="23"/>
      <c r="Y52" s="23"/>
      <c r="Z52" s="23"/>
      <c r="AA52" s="23">
        <v>1</v>
      </c>
    </row>
    <row r="53" spans="1:27" ht="33.75" customHeight="1" x14ac:dyDescent="0.25">
      <c r="A53" s="23">
        <v>359</v>
      </c>
      <c r="B53" s="23" t="s">
        <v>81</v>
      </c>
      <c r="C53" s="23" t="s">
        <v>41</v>
      </c>
      <c r="D53" s="24" t="s">
        <v>144</v>
      </c>
      <c r="E53" s="23" t="s">
        <v>42</v>
      </c>
      <c r="F53" s="23" t="s">
        <v>147</v>
      </c>
      <c r="G53" s="23" t="s">
        <v>145</v>
      </c>
      <c r="H53" s="23" t="s">
        <v>57</v>
      </c>
      <c r="I53" s="23">
        <v>2.1</v>
      </c>
      <c r="J53" s="23" t="s">
        <v>146</v>
      </c>
      <c r="K53" s="23">
        <v>0</v>
      </c>
      <c r="L53" s="23">
        <v>0</v>
      </c>
      <c r="M53" s="23">
        <v>5</v>
      </c>
      <c r="N53" s="23">
        <v>0</v>
      </c>
      <c r="O53" s="23">
        <v>0</v>
      </c>
      <c r="P53" s="23">
        <v>5</v>
      </c>
      <c r="Q53" s="23">
        <v>0</v>
      </c>
      <c r="R53" s="23">
        <v>0</v>
      </c>
      <c r="S53" s="23">
        <v>0</v>
      </c>
      <c r="T53" s="23">
        <v>5</v>
      </c>
      <c r="U53" s="23">
        <v>0</v>
      </c>
      <c r="V53" s="25">
        <f t="shared" ref="V53:V54" si="4">T53*1.73*5.5*0.4</f>
        <v>19.03</v>
      </c>
      <c r="W53" s="23"/>
      <c r="X53" s="23"/>
      <c r="Y53" s="23"/>
      <c r="Z53" s="23"/>
      <c r="AA53" s="23">
        <v>1</v>
      </c>
    </row>
    <row r="54" spans="1:27" ht="33.75" customHeight="1" x14ac:dyDescent="0.25">
      <c r="A54" s="23">
        <v>359</v>
      </c>
      <c r="B54" s="23" t="s">
        <v>81</v>
      </c>
      <c r="C54" s="23" t="s">
        <v>41</v>
      </c>
      <c r="D54" s="24" t="s">
        <v>148</v>
      </c>
      <c r="E54" s="23" t="s">
        <v>42</v>
      </c>
      <c r="F54" s="23" t="s">
        <v>149</v>
      </c>
      <c r="G54" s="23" t="s">
        <v>150</v>
      </c>
      <c r="H54" s="23" t="s">
        <v>57</v>
      </c>
      <c r="I54" s="23">
        <v>5.53</v>
      </c>
      <c r="J54" s="23" t="s">
        <v>134</v>
      </c>
      <c r="K54" s="23">
        <v>0</v>
      </c>
      <c r="L54" s="23">
        <v>0</v>
      </c>
      <c r="M54" s="23">
        <v>10</v>
      </c>
      <c r="N54" s="23">
        <v>0</v>
      </c>
      <c r="O54" s="23">
        <v>0</v>
      </c>
      <c r="P54" s="23">
        <v>10</v>
      </c>
      <c r="Q54" s="23">
        <v>0</v>
      </c>
      <c r="R54" s="23">
        <v>0</v>
      </c>
      <c r="S54" s="23">
        <v>0</v>
      </c>
      <c r="T54" s="23">
        <v>10</v>
      </c>
      <c r="U54" s="23">
        <v>0</v>
      </c>
      <c r="V54" s="25">
        <f t="shared" si="4"/>
        <v>38.06</v>
      </c>
      <c r="W54" s="23"/>
      <c r="X54" s="23"/>
      <c r="Y54" s="23"/>
      <c r="Z54" s="23"/>
      <c r="AA54" s="23">
        <v>1</v>
      </c>
    </row>
    <row r="55" spans="1:27" ht="33.75" customHeight="1" x14ac:dyDescent="0.25">
      <c r="A55" s="23">
        <v>359</v>
      </c>
      <c r="B55" s="23" t="s">
        <v>81</v>
      </c>
      <c r="C55" s="23" t="s">
        <v>45</v>
      </c>
      <c r="D55" s="24" t="s">
        <v>151</v>
      </c>
      <c r="E55" s="23" t="s">
        <v>40</v>
      </c>
      <c r="F55" s="23" t="s">
        <v>152</v>
      </c>
      <c r="G55" s="23" t="s">
        <v>153</v>
      </c>
      <c r="H55" s="23" t="s">
        <v>57</v>
      </c>
      <c r="I55" s="23">
        <v>3.33</v>
      </c>
      <c r="J55" s="26" t="s">
        <v>41</v>
      </c>
      <c r="K55" s="23">
        <v>0</v>
      </c>
      <c r="L55" s="23">
        <v>0</v>
      </c>
      <c r="M55" s="23">
        <f>53+56+9+61</f>
        <v>179</v>
      </c>
      <c r="N55" s="23">
        <v>0</v>
      </c>
      <c r="O55" s="23">
        <v>0</v>
      </c>
      <c r="P55" s="23">
        <v>179</v>
      </c>
      <c r="Q55" s="23">
        <v>0</v>
      </c>
      <c r="R55" s="23">
        <v>0</v>
      </c>
      <c r="S55" s="23">
        <v>0</v>
      </c>
      <c r="T55" s="23">
        <v>179</v>
      </c>
      <c r="U55" s="23">
        <v>0</v>
      </c>
      <c r="V55" s="25">
        <f t="shared" ref="V55:V57" si="5">T55*1.73*5.5*0.4</f>
        <v>681.27400000000011</v>
      </c>
      <c r="W55" s="23"/>
      <c r="X55" s="23"/>
      <c r="Y55" s="23"/>
      <c r="Z55" s="23"/>
      <c r="AA55" s="23">
        <v>1</v>
      </c>
    </row>
    <row r="56" spans="1:27" s="35" customFormat="1" ht="33.75" customHeight="1" x14ac:dyDescent="0.25">
      <c r="A56" s="1">
        <v>28</v>
      </c>
      <c r="B56" s="1" t="s">
        <v>228</v>
      </c>
      <c r="C56" s="36" t="s">
        <v>45</v>
      </c>
      <c r="D56" s="49" t="s">
        <v>289</v>
      </c>
      <c r="E56" s="29" t="s">
        <v>44</v>
      </c>
      <c r="F56" s="37" t="s">
        <v>290</v>
      </c>
      <c r="G56" s="37" t="s">
        <v>291</v>
      </c>
      <c r="H56" s="33" t="s">
        <v>57</v>
      </c>
      <c r="I56" s="38">
        <v>1.08</v>
      </c>
      <c r="J56" s="30" t="s">
        <v>45</v>
      </c>
      <c r="K56" s="1">
        <v>0</v>
      </c>
      <c r="L56" s="1">
        <v>0</v>
      </c>
      <c r="M56" s="1">
        <v>1</v>
      </c>
      <c r="N56" s="1">
        <v>0</v>
      </c>
      <c r="O56" s="1">
        <v>0</v>
      </c>
      <c r="P56" s="1">
        <v>1</v>
      </c>
      <c r="Q56" s="1">
        <v>0</v>
      </c>
      <c r="R56" s="1">
        <v>0</v>
      </c>
      <c r="S56" s="1">
        <v>1</v>
      </c>
      <c r="T56" s="1">
        <v>0</v>
      </c>
      <c r="U56" s="1">
        <v>0</v>
      </c>
      <c r="V56" s="1">
        <v>5</v>
      </c>
      <c r="W56" s="1"/>
      <c r="X56" s="40"/>
      <c r="Y56" s="32"/>
      <c r="Z56" s="32"/>
      <c r="AA56" s="1">
        <v>1</v>
      </c>
    </row>
    <row r="57" spans="1:27" ht="33.75" customHeight="1" x14ac:dyDescent="0.25">
      <c r="A57" s="23">
        <v>359</v>
      </c>
      <c r="B57" s="23" t="s">
        <v>81</v>
      </c>
      <c r="C57" s="23" t="s">
        <v>41</v>
      </c>
      <c r="D57" s="24" t="s">
        <v>154</v>
      </c>
      <c r="E57" s="23" t="s">
        <v>42</v>
      </c>
      <c r="F57" s="23" t="s">
        <v>155</v>
      </c>
      <c r="G57" s="23" t="s">
        <v>156</v>
      </c>
      <c r="H57" s="23" t="s">
        <v>57</v>
      </c>
      <c r="I57" s="23">
        <v>4.87</v>
      </c>
      <c r="J57" s="23" t="s">
        <v>70</v>
      </c>
      <c r="K57" s="23">
        <v>0</v>
      </c>
      <c r="L57" s="23">
        <v>0</v>
      </c>
      <c r="M57" s="23">
        <v>63</v>
      </c>
      <c r="N57" s="23">
        <v>0</v>
      </c>
      <c r="O57" s="23">
        <v>0</v>
      </c>
      <c r="P57" s="23">
        <v>63</v>
      </c>
      <c r="Q57" s="23">
        <v>0</v>
      </c>
      <c r="R57" s="23">
        <v>0</v>
      </c>
      <c r="S57" s="23">
        <v>0</v>
      </c>
      <c r="T57" s="23">
        <v>63</v>
      </c>
      <c r="U57" s="23">
        <v>0</v>
      </c>
      <c r="V57" s="25">
        <f t="shared" si="5"/>
        <v>239.77799999999999</v>
      </c>
      <c r="W57" s="23"/>
      <c r="X57" s="23"/>
      <c r="Y57" s="23"/>
      <c r="Z57" s="23"/>
      <c r="AA57" s="23">
        <v>1</v>
      </c>
    </row>
    <row r="58" spans="1:27" ht="33.75" customHeight="1" x14ac:dyDescent="0.25">
      <c r="A58" s="23">
        <v>359</v>
      </c>
      <c r="B58" s="23" t="s">
        <v>81</v>
      </c>
      <c r="C58" s="23" t="s">
        <v>45</v>
      </c>
      <c r="D58" s="24" t="s">
        <v>157</v>
      </c>
      <c r="E58" s="23" t="s">
        <v>40</v>
      </c>
      <c r="F58" s="23" t="s">
        <v>158</v>
      </c>
      <c r="G58" s="23" t="s">
        <v>159</v>
      </c>
      <c r="H58" s="23" t="s">
        <v>57</v>
      </c>
      <c r="I58" s="23">
        <v>3.57</v>
      </c>
      <c r="J58" s="26" t="s">
        <v>41</v>
      </c>
      <c r="K58" s="23">
        <v>0</v>
      </c>
      <c r="L58" s="23">
        <v>0</v>
      </c>
      <c r="M58" s="23">
        <v>19</v>
      </c>
      <c r="N58" s="23">
        <v>0</v>
      </c>
      <c r="O58" s="23">
        <v>0</v>
      </c>
      <c r="P58" s="23">
        <v>19</v>
      </c>
      <c r="Q58" s="23">
        <v>0</v>
      </c>
      <c r="R58" s="23">
        <v>0</v>
      </c>
      <c r="S58" s="23">
        <v>0</v>
      </c>
      <c r="T58" s="23">
        <v>19</v>
      </c>
      <c r="U58" s="23">
        <v>0</v>
      </c>
      <c r="V58" s="25">
        <f t="shared" ref="V58:V59" si="6">T58*1.73*5.5*0.4</f>
        <v>72.314000000000007</v>
      </c>
      <c r="W58" s="23"/>
      <c r="X58" s="23"/>
      <c r="Y58" s="23"/>
      <c r="Z58" s="23"/>
      <c r="AA58" s="23">
        <v>1</v>
      </c>
    </row>
    <row r="59" spans="1:27" ht="33.75" customHeight="1" x14ac:dyDescent="0.25">
      <c r="A59" s="23">
        <v>359</v>
      </c>
      <c r="B59" s="23" t="s">
        <v>81</v>
      </c>
      <c r="C59" s="23" t="s">
        <v>41</v>
      </c>
      <c r="D59" s="24" t="s">
        <v>160</v>
      </c>
      <c r="E59" s="23" t="s">
        <v>42</v>
      </c>
      <c r="F59" s="23" t="s">
        <v>161</v>
      </c>
      <c r="G59" s="23" t="s">
        <v>162</v>
      </c>
      <c r="H59" s="23" t="s">
        <v>57</v>
      </c>
      <c r="I59" s="23">
        <v>2.7</v>
      </c>
      <c r="J59" s="23" t="s">
        <v>163</v>
      </c>
      <c r="K59" s="23">
        <v>0</v>
      </c>
      <c r="L59" s="23">
        <v>0</v>
      </c>
      <c r="M59" s="23">
        <v>12</v>
      </c>
      <c r="N59" s="23">
        <v>0</v>
      </c>
      <c r="O59" s="23">
        <v>0</v>
      </c>
      <c r="P59" s="23">
        <v>12</v>
      </c>
      <c r="Q59" s="23">
        <v>0</v>
      </c>
      <c r="R59" s="23">
        <v>0</v>
      </c>
      <c r="S59" s="23">
        <v>0</v>
      </c>
      <c r="T59" s="23">
        <v>12</v>
      </c>
      <c r="U59" s="23">
        <v>0</v>
      </c>
      <c r="V59" s="25">
        <f t="shared" si="6"/>
        <v>45.671999999999997</v>
      </c>
      <c r="W59" s="23"/>
      <c r="X59" s="23"/>
      <c r="Y59" s="23"/>
      <c r="Z59" s="23"/>
      <c r="AA59" s="23">
        <v>1</v>
      </c>
    </row>
    <row r="60" spans="1:27" ht="33.75" customHeight="1" x14ac:dyDescent="0.25">
      <c r="A60" s="23">
        <v>359</v>
      </c>
      <c r="B60" s="23" t="s">
        <v>81</v>
      </c>
      <c r="C60" s="23" t="s">
        <v>41</v>
      </c>
      <c r="D60" s="24" t="s">
        <v>164</v>
      </c>
      <c r="E60" s="23" t="s">
        <v>42</v>
      </c>
      <c r="F60" s="23" t="s">
        <v>165</v>
      </c>
      <c r="G60" s="23" t="s">
        <v>166</v>
      </c>
      <c r="H60" s="23" t="s">
        <v>57</v>
      </c>
      <c r="I60" s="23">
        <v>2.73</v>
      </c>
      <c r="J60" s="23" t="s">
        <v>167</v>
      </c>
      <c r="K60" s="23">
        <v>0</v>
      </c>
      <c r="L60" s="23">
        <v>0</v>
      </c>
      <c r="M60" s="23">
        <v>20</v>
      </c>
      <c r="N60" s="23">
        <v>0</v>
      </c>
      <c r="O60" s="23">
        <v>0</v>
      </c>
      <c r="P60" s="23">
        <v>20</v>
      </c>
      <c r="Q60" s="23">
        <v>0</v>
      </c>
      <c r="R60" s="23">
        <v>0</v>
      </c>
      <c r="S60" s="23">
        <v>0</v>
      </c>
      <c r="T60" s="23">
        <v>20</v>
      </c>
      <c r="U60" s="23">
        <v>0</v>
      </c>
      <c r="V60" s="25">
        <f t="shared" ref="V60" si="7">T60*1.73*5.5*0.4</f>
        <v>76.12</v>
      </c>
      <c r="W60" s="23"/>
      <c r="X60" s="23"/>
      <c r="Y60" s="23"/>
      <c r="Z60" s="23"/>
      <c r="AA60" s="23">
        <v>1</v>
      </c>
    </row>
    <row r="61" spans="1:27" s="35" customFormat="1" ht="33.75" customHeight="1" x14ac:dyDescent="0.25">
      <c r="A61" s="1">
        <v>29</v>
      </c>
      <c r="B61" s="1" t="s">
        <v>228</v>
      </c>
      <c r="C61" s="36" t="s">
        <v>45</v>
      </c>
      <c r="D61" s="49" t="s">
        <v>295</v>
      </c>
      <c r="E61" s="29" t="s">
        <v>44</v>
      </c>
      <c r="F61" s="42" t="s">
        <v>296</v>
      </c>
      <c r="G61" s="42" t="s">
        <v>166</v>
      </c>
      <c r="H61" s="33" t="s">
        <v>57</v>
      </c>
      <c r="I61" s="43">
        <v>2.42</v>
      </c>
      <c r="J61" s="39" t="s">
        <v>45</v>
      </c>
      <c r="K61" s="1">
        <v>0</v>
      </c>
      <c r="L61" s="1">
        <v>0</v>
      </c>
      <c r="M61" s="1"/>
      <c r="N61" s="1"/>
      <c r="O61" s="1"/>
      <c r="P61" s="1"/>
      <c r="Q61" s="1"/>
      <c r="R61" s="1"/>
      <c r="S61" s="1"/>
      <c r="T61" s="1"/>
      <c r="U61" s="1">
        <v>0</v>
      </c>
      <c r="V61" s="1">
        <v>89</v>
      </c>
      <c r="W61" s="1"/>
      <c r="X61" s="30"/>
      <c r="Y61" s="34"/>
      <c r="Z61" s="32"/>
      <c r="AA61" s="1">
        <v>1</v>
      </c>
    </row>
    <row r="62" spans="1:27" s="35" customFormat="1" ht="33.75" customHeight="1" x14ac:dyDescent="0.25">
      <c r="A62" s="1">
        <v>30</v>
      </c>
      <c r="B62" s="1" t="s">
        <v>228</v>
      </c>
      <c r="C62" s="36" t="s">
        <v>270</v>
      </c>
      <c r="D62" s="50" t="s">
        <v>294</v>
      </c>
      <c r="E62" s="29">
        <v>0.38</v>
      </c>
      <c r="F62" s="37" t="s">
        <v>297</v>
      </c>
      <c r="G62" s="37" t="s">
        <v>299</v>
      </c>
      <c r="H62" s="33" t="s">
        <v>57</v>
      </c>
      <c r="I62" s="38">
        <v>1.67</v>
      </c>
      <c r="J62" s="29" t="s">
        <v>43</v>
      </c>
      <c r="K62" s="1">
        <v>0</v>
      </c>
      <c r="L62" s="1">
        <v>0</v>
      </c>
      <c r="M62" s="1">
        <v>338</v>
      </c>
      <c r="N62" s="1">
        <v>0</v>
      </c>
      <c r="O62" s="1">
        <v>0</v>
      </c>
      <c r="P62" s="1">
        <v>338</v>
      </c>
      <c r="Q62" s="1">
        <v>0</v>
      </c>
      <c r="R62" s="1">
        <v>0</v>
      </c>
      <c r="S62" s="1">
        <v>0</v>
      </c>
      <c r="T62" s="1">
        <v>338</v>
      </c>
      <c r="U62" s="1">
        <v>0</v>
      </c>
      <c r="V62" s="1">
        <v>708</v>
      </c>
      <c r="W62" s="1"/>
      <c r="X62" s="30"/>
      <c r="Y62" s="34"/>
      <c r="Z62" s="32"/>
      <c r="AA62" s="1">
        <v>1</v>
      </c>
    </row>
    <row r="63" spans="1:27" s="35" customFormat="1" ht="33.75" customHeight="1" x14ac:dyDescent="0.25">
      <c r="A63" s="1">
        <v>31</v>
      </c>
      <c r="B63" s="1" t="s">
        <v>228</v>
      </c>
      <c r="C63" s="36" t="s">
        <v>41</v>
      </c>
      <c r="D63" s="49" t="s">
        <v>293</v>
      </c>
      <c r="E63" s="29" t="s">
        <v>44</v>
      </c>
      <c r="F63" s="42" t="s">
        <v>298</v>
      </c>
      <c r="G63" s="42" t="s">
        <v>300</v>
      </c>
      <c r="H63" s="33" t="s">
        <v>57</v>
      </c>
      <c r="I63" s="38">
        <v>2.5</v>
      </c>
      <c r="J63" s="30" t="s">
        <v>292</v>
      </c>
      <c r="K63" s="1">
        <v>0</v>
      </c>
      <c r="L63" s="1">
        <v>0</v>
      </c>
      <c r="M63" s="1">
        <v>21</v>
      </c>
      <c r="N63" s="1">
        <v>0</v>
      </c>
      <c r="O63" s="1">
        <v>0</v>
      </c>
      <c r="P63" s="1">
        <v>21</v>
      </c>
      <c r="Q63" s="1">
        <v>0</v>
      </c>
      <c r="R63" s="1">
        <v>0</v>
      </c>
      <c r="S63" s="1">
        <v>21</v>
      </c>
      <c r="T63" s="1">
        <v>0</v>
      </c>
      <c r="U63" s="1">
        <v>0</v>
      </c>
      <c r="V63" s="1">
        <v>1105</v>
      </c>
      <c r="W63" s="1"/>
      <c r="X63" s="30"/>
      <c r="Y63" s="34"/>
      <c r="Z63" s="32"/>
      <c r="AA63" s="1">
        <v>1</v>
      </c>
    </row>
    <row r="64" spans="1:27" ht="33.75" customHeight="1" x14ac:dyDescent="0.25">
      <c r="A64" s="23">
        <v>359</v>
      </c>
      <c r="B64" s="23" t="s">
        <v>81</v>
      </c>
      <c r="C64" s="23" t="s">
        <v>41</v>
      </c>
      <c r="D64" s="24" t="s">
        <v>168</v>
      </c>
      <c r="E64" s="23" t="s">
        <v>42</v>
      </c>
      <c r="F64" s="23" t="s">
        <v>169</v>
      </c>
      <c r="G64" s="23" t="s">
        <v>171</v>
      </c>
      <c r="H64" s="23" t="s">
        <v>57</v>
      </c>
      <c r="I64" s="23">
        <v>1.92</v>
      </c>
      <c r="J64" s="23" t="s">
        <v>170</v>
      </c>
      <c r="K64" s="23">
        <v>0</v>
      </c>
      <c r="L64" s="23">
        <v>0</v>
      </c>
      <c r="M64" s="23">
        <v>55</v>
      </c>
      <c r="N64" s="23">
        <v>0</v>
      </c>
      <c r="O64" s="23">
        <v>0</v>
      </c>
      <c r="P64" s="23">
        <v>55</v>
      </c>
      <c r="Q64" s="23">
        <v>0</v>
      </c>
      <c r="R64" s="23">
        <v>0</v>
      </c>
      <c r="S64" s="23">
        <v>0</v>
      </c>
      <c r="T64" s="23">
        <v>55</v>
      </c>
      <c r="U64" s="23">
        <v>0</v>
      </c>
      <c r="V64" s="25">
        <f t="shared" ref="V64" si="8">T64*1.73*5.5*0.4</f>
        <v>209.33000000000004</v>
      </c>
      <c r="W64" s="23"/>
      <c r="X64" s="23"/>
      <c r="Y64" s="23"/>
      <c r="Z64" s="23"/>
      <c r="AA64" s="23">
        <v>1</v>
      </c>
    </row>
    <row r="65" spans="1:27" ht="33.75" customHeight="1" x14ac:dyDescent="0.25">
      <c r="A65" s="23">
        <v>359</v>
      </c>
      <c r="B65" s="23" t="s">
        <v>81</v>
      </c>
      <c r="C65" s="23" t="s">
        <v>45</v>
      </c>
      <c r="D65" s="24" t="s">
        <v>172</v>
      </c>
      <c r="E65" s="23" t="s">
        <v>40</v>
      </c>
      <c r="F65" s="23" t="s">
        <v>173</v>
      </c>
      <c r="G65" s="23" t="s">
        <v>174</v>
      </c>
      <c r="H65" s="23" t="s">
        <v>57</v>
      </c>
      <c r="I65" s="23">
        <v>1.35</v>
      </c>
      <c r="J65" s="26" t="s">
        <v>41</v>
      </c>
      <c r="K65" s="23">
        <v>0</v>
      </c>
      <c r="L65" s="23">
        <v>0</v>
      </c>
      <c r="M65" s="23">
        <v>1</v>
      </c>
      <c r="N65" s="23">
        <v>0</v>
      </c>
      <c r="O65" s="23">
        <v>0</v>
      </c>
      <c r="P65" s="23">
        <v>1</v>
      </c>
      <c r="Q65" s="23">
        <v>0</v>
      </c>
      <c r="R65" s="23">
        <v>0</v>
      </c>
      <c r="S65" s="23">
        <v>0</v>
      </c>
      <c r="T65" s="23">
        <v>1</v>
      </c>
      <c r="U65" s="23">
        <v>0</v>
      </c>
      <c r="V65" s="25">
        <v>30</v>
      </c>
      <c r="W65" s="23"/>
      <c r="X65" s="23"/>
      <c r="Y65" s="23"/>
      <c r="Z65" s="23"/>
      <c r="AA65" s="23">
        <v>1</v>
      </c>
    </row>
    <row r="66" spans="1:27" ht="33.75" customHeight="1" x14ac:dyDescent="0.25">
      <c r="A66" s="23">
        <v>359</v>
      </c>
      <c r="B66" s="23" t="s">
        <v>81</v>
      </c>
      <c r="C66" s="23" t="s">
        <v>41</v>
      </c>
      <c r="D66" s="24" t="s">
        <v>175</v>
      </c>
      <c r="E66" s="23" t="s">
        <v>42</v>
      </c>
      <c r="F66" s="23" t="s">
        <v>176</v>
      </c>
      <c r="G66" s="23" t="s">
        <v>177</v>
      </c>
      <c r="H66" s="23" t="s">
        <v>57</v>
      </c>
      <c r="I66" s="23">
        <v>5.33</v>
      </c>
      <c r="J66" s="23" t="s">
        <v>167</v>
      </c>
      <c r="K66" s="23">
        <v>0</v>
      </c>
      <c r="L66" s="23">
        <v>0</v>
      </c>
      <c r="M66" s="23">
        <v>75</v>
      </c>
      <c r="N66" s="23">
        <v>0</v>
      </c>
      <c r="O66" s="23">
        <v>0</v>
      </c>
      <c r="P66" s="23">
        <v>75</v>
      </c>
      <c r="Q66" s="23">
        <v>0</v>
      </c>
      <c r="R66" s="23">
        <v>0</v>
      </c>
      <c r="S66" s="23">
        <v>0</v>
      </c>
      <c r="T66" s="23">
        <v>75</v>
      </c>
      <c r="U66" s="23">
        <v>0</v>
      </c>
      <c r="V66" s="25">
        <f t="shared" ref="V66" si="9">T66*1.73*5.5*0.4</f>
        <v>285.45</v>
      </c>
      <c r="W66" s="23"/>
      <c r="X66" s="23"/>
      <c r="Y66" s="23"/>
      <c r="Z66" s="23"/>
      <c r="AA66" s="23">
        <v>1</v>
      </c>
    </row>
    <row r="67" spans="1:27" s="35" customFormat="1" ht="33.75" customHeight="1" x14ac:dyDescent="0.25">
      <c r="A67" s="1">
        <v>32</v>
      </c>
      <c r="B67" s="1" t="s">
        <v>228</v>
      </c>
      <c r="C67" s="36" t="s">
        <v>45</v>
      </c>
      <c r="D67" s="49" t="s">
        <v>304</v>
      </c>
      <c r="E67" s="29" t="s">
        <v>44</v>
      </c>
      <c r="F67" s="42" t="s">
        <v>305</v>
      </c>
      <c r="G67" s="42" t="s">
        <v>309</v>
      </c>
      <c r="H67" s="36" t="s">
        <v>57</v>
      </c>
      <c r="I67" s="43">
        <v>3.82</v>
      </c>
      <c r="J67" s="39" t="s">
        <v>45</v>
      </c>
      <c r="K67" s="1">
        <v>0</v>
      </c>
      <c r="L67" s="1">
        <v>0</v>
      </c>
      <c r="M67" s="1">
        <v>1</v>
      </c>
      <c r="N67" s="1">
        <v>0</v>
      </c>
      <c r="O67" s="1">
        <v>0</v>
      </c>
      <c r="P67" s="1">
        <v>1</v>
      </c>
      <c r="Q67" s="1">
        <v>0</v>
      </c>
      <c r="R67" s="1">
        <v>0</v>
      </c>
      <c r="S67" s="1">
        <v>1</v>
      </c>
      <c r="T67" s="1">
        <v>0</v>
      </c>
      <c r="U67" s="1">
        <v>0</v>
      </c>
      <c r="V67" s="1">
        <v>46</v>
      </c>
      <c r="W67" s="1"/>
      <c r="X67" s="30"/>
      <c r="Y67" s="34"/>
      <c r="Z67" s="32"/>
      <c r="AA67" s="1">
        <v>1</v>
      </c>
    </row>
    <row r="68" spans="1:27" s="35" customFormat="1" ht="33.75" customHeight="1" x14ac:dyDescent="0.25">
      <c r="A68" s="1">
        <v>33</v>
      </c>
      <c r="B68" s="1" t="s">
        <v>228</v>
      </c>
      <c r="C68" s="36" t="s">
        <v>45</v>
      </c>
      <c r="D68" s="49" t="s">
        <v>303</v>
      </c>
      <c r="E68" s="29" t="s">
        <v>44</v>
      </c>
      <c r="F68" s="42" t="s">
        <v>306</v>
      </c>
      <c r="G68" s="42" t="s">
        <v>310</v>
      </c>
      <c r="H68" s="33" t="s">
        <v>57</v>
      </c>
      <c r="I68" s="38">
        <v>3.47</v>
      </c>
      <c r="J68" s="39" t="s">
        <v>45</v>
      </c>
      <c r="K68" s="1">
        <v>0</v>
      </c>
      <c r="L68" s="1">
        <v>0</v>
      </c>
      <c r="M68" s="1">
        <v>1</v>
      </c>
      <c r="N68" s="1">
        <v>0</v>
      </c>
      <c r="O68" s="1">
        <v>0</v>
      </c>
      <c r="P68" s="1">
        <v>1</v>
      </c>
      <c r="Q68" s="1">
        <v>0</v>
      </c>
      <c r="R68" s="1">
        <v>0</v>
      </c>
      <c r="S68" s="1">
        <v>1</v>
      </c>
      <c r="T68" s="1">
        <v>0</v>
      </c>
      <c r="U68" s="1">
        <v>0</v>
      </c>
      <c r="V68" s="35">
        <v>70</v>
      </c>
      <c r="W68" s="1"/>
      <c r="X68" s="30"/>
      <c r="Y68" s="34"/>
      <c r="Z68" s="34"/>
      <c r="AA68" s="30">
        <v>1</v>
      </c>
    </row>
    <row r="69" spans="1:27" s="35" customFormat="1" ht="33.75" customHeight="1" x14ac:dyDescent="0.25">
      <c r="A69" s="1">
        <v>34</v>
      </c>
      <c r="B69" s="1" t="s">
        <v>228</v>
      </c>
      <c r="C69" s="36" t="s">
        <v>41</v>
      </c>
      <c r="D69" s="53" t="s">
        <v>302</v>
      </c>
      <c r="E69" s="29">
        <v>0.38</v>
      </c>
      <c r="F69" s="42" t="s">
        <v>307</v>
      </c>
      <c r="G69" s="42" t="s">
        <v>311</v>
      </c>
      <c r="H69" s="33" t="s">
        <v>57</v>
      </c>
      <c r="I69" s="38">
        <v>2.9</v>
      </c>
      <c r="J69" s="29" t="s">
        <v>41</v>
      </c>
      <c r="K69" s="1">
        <v>0</v>
      </c>
      <c r="L69" s="1">
        <v>0</v>
      </c>
      <c r="M69" s="1">
        <v>10</v>
      </c>
      <c r="N69" s="1">
        <v>0</v>
      </c>
      <c r="O69" s="1">
        <v>0</v>
      </c>
      <c r="P69" s="1">
        <v>10</v>
      </c>
      <c r="Q69" s="1">
        <v>0</v>
      </c>
      <c r="R69" s="1">
        <v>0</v>
      </c>
      <c r="S69" s="1">
        <v>0</v>
      </c>
      <c r="T69" s="1">
        <v>10</v>
      </c>
      <c r="U69" s="1">
        <v>0</v>
      </c>
      <c r="V69" s="1">
        <v>57</v>
      </c>
      <c r="W69" s="1"/>
      <c r="X69" s="30"/>
      <c r="Y69" s="34"/>
      <c r="Z69" s="32"/>
      <c r="AA69" s="1">
        <v>1</v>
      </c>
    </row>
    <row r="70" spans="1:27" s="35" customFormat="1" ht="33.75" customHeight="1" x14ac:dyDescent="0.25">
      <c r="A70" s="1">
        <v>35</v>
      </c>
      <c r="B70" s="1" t="s">
        <v>228</v>
      </c>
      <c r="C70" s="36" t="s">
        <v>45</v>
      </c>
      <c r="D70" s="47" t="s">
        <v>301</v>
      </c>
      <c r="E70" s="44" t="s">
        <v>44</v>
      </c>
      <c r="F70" s="42" t="s">
        <v>308</v>
      </c>
      <c r="G70" s="42" t="s">
        <v>312</v>
      </c>
      <c r="H70" s="36" t="s">
        <v>57</v>
      </c>
      <c r="I70" s="43">
        <v>1.37</v>
      </c>
      <c r="J70" s="39" t="s">
        <v>45</v>
      </c>
      <c r="K70" s="1">
        <v>0</v>
      </c>
      <c r="L70" s="1">
        <v>0</v>
      </c>
      <c r="M70" s="1">
        <v>1</v>
      </c>
      <c r="N70" s="1">
        <v>0</v>
      </c>
      <c r="O70" s="1">
        <v>0</v>
      </c>
      <c r="P70" s="1">
        <v>1</v>
      </c>
      <c r="Q70" s="1">
        <v>0</v>
      </c>
      <c r="R70" s="1">
        <v>0</v>
      </c>
      <c r="S70" s="1">
        <v>1</v>
      </c>
      <c r="T70" s="1">
        <v>0</v>
      </c>
      <c r="U70" s="1">
        <v>0</v>
      </c>
      <c r="V70" s="1">
        <v>280</v>
      </c>
      <c r="W70" s="1"/>
      <c r="X70" s="30"/>
      <c r="Y70" s="34"/>
      <c r="Z70" s="32"/>
      <c r="AA70" s="1">
        <v>1</v>
      </c>
    </row>
    <row r="71" spans="1:27" ht="33.75" customHeight="1" x14ac:dyDescent="0.25">
      <c r="A71" s="23">
        <v>13</v>
      </c>
      <c r="B71" s="23" t="s">
        <v>81</v>
      </c>
      <c r="C71" s="23" t="s">
        <v>45</v>
      </c>
      <c r="D71" s="24" t="s">
        <v>178</v>
      </c>
      <c r="E71" s="23" t="s">
        <v>40</v>
      </c>
      <c r="F71" s="23" t="s">
        <v>179</v>
      </c>
      <c r="G71" s="23" t="s">
        <v>180</v>
      </c>
      <c r="H71" s="23" t="s">
        <v>57</v>
      </c>
      <c r="I71" s="23">
        <v>3</v>
      </c>
      <c r="J71" s="26" t="s">
        <v>41</v>
      </c>
      <c r="K71" s="23">
        <v>0</v>
      </c>
      <c r="L71" s="23">
        <v>0</v>
      </c>
      <c r="M71" s="23">
        <f>10+20+5</f>
        <v>35</v>
      </c>
      <c r="N71" s="23">
        <v>0</v>
      </c>
      <c r="O71" s="23">
        <v>0</v>
      </c>
      <c r="P71" s="23">
        <v>35</v>
      </c>
      <c r="Q71" s="23">
        <v>0</v>
      </c>
      <c r="R71" s="23">
        <v>0</v>
      </c>
      <c r="S71" s="23">
        <v>0</v>
      </c>
      <c r="T71" s="23">
        <v>35</v>
      </c>
      <c r="U71" s="23">
        <v>0</v>
      </c>
      <c r="V71" s="25">
        <f>T71*1.73*5.5*0.4</f>
        <v>133.21</v>
      </c>
      <c r="W71" s="23"/>
      <c r="X71" s="23"/>
      <c r="Y71" s="23"/>
      <c r="Z71" s="23"/>
      <c r="AA71" s="23">
        <v>1</v>
      </c>
    </row>
    <row r="72" spans="1:27" ht="33.75" customHeight="1" x14ac:dyDescent="0.25">
      <c r="A72" s="23">
        <v>13</v>
      </c>
      <c r="B72" s="23" t="s">
        <v>81</v>
      </c>
      <c r="C72" s="23" t="s">
        <v>41</v>
      </c>
      <c r="D72" s="24" t="s">
        <v>184</v>
      </c>
      <c r="E72" s="23" t="s">
        <v>40</v>
      </c>
      <c r="F72" s="23" t="s">
        <v>185</v>
      </c>
      <c r="G72" s="23" t="s">
        <v>186</v>
      </c>
      <c r="H72" s="23" t="s">
        <v>57</v>
      </c>
      <c r="I72" s="23">
        <v>4.58</v>
      </c>
      <c r="J72" s="29" t="s">
        <v>187</v>
      </c>
      <c r="K72" s="29">
        <v>0</v>
      </c>
      <c r="L72" s="29">
        <v>0</v>
      </c>
      <c r="M72" s="29">
        <v>217</v>
      </c>
      <c r="N72" s="29">
        <v>0</v>
      </c>
      <c r="O72" s="29">
        <v>0</v>
      </c>
      <c r="P72" s="29">
        <v>216</v>
      </c>
      <c r="Q72" s="29">
        <v>0</v>
      </c>
      <c r="R72" s="29">
        <v>0</v>
      </c>
      <c r="S72" s="29">
        <v>0</v>
      </c>
      <c r="T72" s="29">
        <v>216</v>
      </c>
      <c r="U72" s="29">
        <v>1</v>
      </c>
      <c r="V72" s="29">
        <v>3806</v>
      </c>
      <c r="W72" s="29" t="s">
        <v>90</v>
      </c>
      <c r="X72" s="23"/>
      <c r="Y72" s="23"/>
      <c r="Z72" s="23"/>
      <c r="AA72" s="23">
        <v>1</v>
      </c>
    </row>
    <row r="73" spans="1:27" s="35" customFormat="1" ht="33.75" customHeight="1" x14ac:dyDescent="0.25">
      <c r="A73" s="1">
        <v>36</v>
      </c>
      <c r="B73" s="1" t="s">
        <v>228</v>
      </c>
      <c r="C73" s="36" t="s">
        <v>45</v>
      </c>
      <c r="D73" s="48" t="s">
        <v>314</v>
      </c>
      <c r="E73" s="29" t="s">
        <v>44</v>
      </c>
      <c r="F73" s="37" t="s">
        <v>315</v>
      </c>
      <c r="G73" s="37" t="s">
        <v>317</v>
      </c>
      <c r="H73" s="33" t="s">
        <v>57</v>
      </c>
      <c r="I73" s="38">
        <v>1.08</v>
      </c>
      <c r="J73" s="39" t="s">
        <v>45</v>
      </c>
      <c r="K73" s="1">
        <v>0</v>
      </c>
      <c r="L73" s="1">
        <v>0</v>
      </c>
      <c r="M73" s="1">
        <v>1</v>
      </c>
      <c r="N73" s="1">
        <v>0</v>
      </c>
      <c r="O73" s="1">
        <v>0</v>
      </c>
      <c r="P73" s="1">
        <v>1</v>
      </c>
      <c r="Q73" s="1">
        <v>0</v>
      </c>
      <c r="R73" s="1">
        <v>0</v>
      </c>
      <c r="S73" s="1">
        <v>1</v>
      </c>
      <c r="T73" s="1">
        <v>0</v>
      </c>
      <c r="U73" s="1">
        <v>0</v>
      </c>
      <c r="V73" s="1">
        <v>78</v>
      </c>
      <c r="W73" s="1"/>
      <c r="X73" s="30"/>
      <c r="Y73" s="34"/>
      <c r="Z73" s="32"/>
      <c r="AA73" s="1">
        <v>1</v>
      </c>
    </row>
    <row r="74" spans="1:27" s="35" customFormat="1" ht="33.75" customHeight="1" x14ac:dyDescent="0.25">
      <c r="A74" s="1">
        <v>37</v>
      </c>
      <c r="B74" s="1" t="s">
        <v>228</v>
      </c>
      <c r="C74" s="36" t="s">
        <v>270</v>
      </c>
      <c r="D74" s="50" t="s">
        <v>313</v>
      </c>
      <c r="E74" s="29">
        <v>0.38</v>
      </c>
      <c r="F74" s="37" t="s">
        <v>316</v>
      </c>
      <c r="G74" s="37" t="s">
        <v>318</v>
      </c>
      <c r="H74" s="33" t="s">
        <v>57</v>
      </c>
      <c r="I74" s="38">
        <v>3.33</v>
      </c>
      <c r="J74" s="39" t="s">
        <v>270</v>
      </c>
      <c r="K74" s="1">
        <v>0</v>
      </c>
      <c r="L74" s="1">
        <v>0</v>
      </c>
      <c r="M74" s="1">
        <v>1</v>
      </c>
      <c r="N74" s="1">
        <v>0</v>
      </c>
      <c r="O74" s="1">
        <v>0</v>
      </c>
      <c r="P74" s="1">
        <v>1</v>
      </c>
      <c r="Q74" s="1">
        <v>0</v>
      </c>
      <c r="R74" s="1">
        <v>0</v>
      </c>
      <c r="S74" s="1">
        <v>0</v>
      </c>
      <c r="T74" s="1">
        <v>1</v>
      </c>
      <c r="U74" s="1">
        <v>0</v>
      </c>
      <c r="V74" s="1">
        <v>30</v>
      </c>
      <c r="W74" s="1"/>
      <c r="X74" s="30"/>
      <c r="Y74" s="34"/>
      <c r="Z74" s="32"/>
      <c r="AA74" s="1">
        <v>1</v>
      </c>
    </row>
    <row r="75" spans="1:27" ht="33.75" customHeight="1" x14ac:dyDescent="0.25">
      <c r="A75" s="23">
        <v>13</v>
      </c>
      <c r="B75" s="23" t="s">
        <v>81</v>
      </c>
      <c r="C75" s="23" t="s">
        <v>45</v>
      </c>
      <c r="D75" s="24" t="s">
        <v>181</v>
      </c>
      <c r="E75" s="23" t="s">
        <v>40</v>
      </c>
      <c r="F75" s="23" t="s">
        <v>182</v>
      </c>
      <c r="G75" s="23" t="s">
        <v>183</v>
      </c>
      <c r="H75" s="23" t="s">
        <v>57</v>
      </c>
      <c r="I75" s="23">
        <v>1.72</v>
      </c>
      <c r="J75" s="26" t="s">
        <v>41</v>
      </c>
      <c r="K75" s="23">
        <v>0</v>
      </c>
      <c r="L75" s="23">
        <v>0</v>
      </c>
      <c r="M75" s="23">
        <v>41</v>
      </c>
      <c r="N75" s="23">
        <v>0</v>
      </c>
      <c r="O75" s="23">
        <v>0</v>
      </c>
      <c r="P75" s="23">
        <v>41</v>
      </c>
      <c r="Q75" s="23">
        <v>0</v>
      </c>
      <c r="R75" s="23">
        <v>0</v>
      </c>
      <c r="S75" s="23">
        <v>0</v>
      </c>
      <c r="T75" s="23">
        <v>41</v>
      </c>
      <c r="U75" s="23">
        <v>0</v>
      </c>
      <c r="V75" s="25">
        <f>T75*1.73*5.5*0.4</f>
        <v>156.04599999999999</v>
      </c>
      <c r="W75" s="23"/>
      <c r="X75" s="23"/>
      <c r="Y75" s="23"/>
      <c r="Z75" s="23"/>
      <c r="AA75" s="23">
        <v>1</v>
      </c>
    </row>
    <row r="76" spans="1:27" ht="33.75" customHeight="1" x14ac:dyDescent="0.25">
      <c r="A76" s="23">
        <v>359</v>
      </c>
      <c r="B76" s="23" t="s">
        <v>81</v>
      </c>
      <c r="C76" s="23" t="s">
        <v>41</v>
      </c>
      <c r="D76" s="24" t="s">
        <v>188</v>
      </c>
      <c r="E76" s="23" t="s">
        <v>42</v>
      </c>
      <c r="F76" s="23" t="s">
        <v>189</v>
      </c>
      <c r="G76" s="23" t="s">
        <v>190</v>
      </c>
      <c r="H76" s="23" t="s">
        <v>57</v>
      </c>
      <c r="I76" s="23">
        <v>5.83</v>
      </c>
      <c r="J76" s="23" t="s">
        <v>167</v>
      </c>
      <c r="K76" s="23">
        <v>0</v>
      </c>
      <c r="L76" s="23">
        <v>0</v>
      </c>
      <c r="M76" s="23">
        <v>22</v>
      </c>
      <c r="N76" s="23">
        <v>0</v>
      </c>
      <c r="O76" s="23">
        <v>0</v>
      </c>
      <c r="P76" s="23">
        <v>22</v>
      </c>
      <c r="Q76" s="23">
        <v>0</v>
      </c>
      <c r="R76" s="23">
        <v>0</v>
      </c>
      <c r="S76" s="23">
        <v>0</v>
      </c>
      <c r="T76" s="23">
        <v>22</v>
      </c>
      <c r="U76" s="23">
        <v>0</v>
      </c>
      <c r="V76" s="25">
        <f t="shared" ref="V76" si="10">T76*1.73*5.5*0.4</f>
        <v>83.732000000000014</v>
      </c>
      <c r="W76" s="23"/>
      <c r="X76" s="23"/>
      <c r="Y76" s="23"/>
      <c r="Z76" s="23"/>
      <c r="AA76" s="23">
        <v>1</v>
      </c>
    </row>
    <row r="77" spans="1:27" s="35" customFormat="1" ht="33.75" customHeight="1" x14ac:dyDescent="0.25">
      <c r="A77" s="1">
        <v>38</v>
      </c>
      <c r="B77" s="1" t="s">
        <v>228</v>
      </c>
      <c r="C77" s="36" t="s">
        <v>45</v>
      </c>
      <c r="D77" s="49" t="s">
        <v>321</v>
      </c>
      <c r="E77" s="29" t="s">
        <v>40</v>
      </c>
      <c r="F77" s="37" t="s">
        <v>322</v>
      </c>
      <c r="G77" s="37" t="s">
        <v>325</v>
      </c>
      <c r="H77" s="33" t="s">
        <v>57</v>
      </c>
      <c r="I77" s="38">
        <v>2.2799999999999998</v>
      </c>
      <c r="J77" s="39" t="s">
        <v>45</v>
      </c>
      <c r="K77" s="1">
        <v>0</v>
      </c>
      <c r="L77" s="1">
        <v>0</v>
      </c>
      <c r="M77" s="1">
        <v>1</v>
      </c>
      <c r="N77" s="1">
        <v>0</v>
      </c>
      <c r="O77" s="1">
        <v>0</v>
      </c>
      <c r="P77" s="1">
        <v>1</v>
      </c>
      <c r="Q77" s="1">
        <v>0</v>
      </c>
      <c r="R77" s="1">
        <v>0</v>
      </c>
      <c r="S77" s="1">
        <v>1</v>
      </c>
      <c r="T77" s="1">
        <v>0</v>
      </c>
      <c r="U77" s="1">
        <v>0</v>
      </c>
      <c r="V77" s="1">
        <v>313</v>
      </c>
      <c r="W77" s="1"/>
      <c r="X77" s="30"/>
      <c r="Y77" s="34"/>
      <c r="Z77" s="32"/>
      <c r="AA77" s="1">
        <v>1</v>
      </c>
    </row>
    <row r="78" spans="1:27" s="35" customFormat="1" ht="33.75" customHeight="1" x14ac:dyDescent="0.25">
      <c r="A78" s="1">
        <v>39</v>
      </c>
      <c r="B78" s="1" t="s">
        <v>228</v>
      </c>
      <c r="C78" s="36" t="s">
        <v>45</v>
      </c>
      <c r="D78" s="49" t="s">
        <v>320</v>
      </c>
      <c r="E78" s="29" t="s">
        <v>40</v>
      </c>
      <c r="F78" s="37" t="s">
        <v>323</v>
      </c>
      <c r="G78" s="37" t="s">
        <v>326</v>
      </c>
      <c r="H78" s="33" t="s">
        <v>57</v>
      </c>
      <c r="I78" s="38">
        <v>1.35</v>
      </c>
      <c r="J78" s="39" t="s">
        <v>45</v>
      </c>
      <c r="K78" s="1">
        <v>0</v>
      </c>
      <c r="L78" s="1">
        <v>0</v>
      </c>
      <c r="M78" s="1">
        <v>1</v>
      </c>
      <c r="N78" s="1">
        <v>0</v>
      </c>
      <c r="O78" s="1">
        <v>0</v>
      </c>
      <c r="P78" s="1">
        <v>1</v>
      </c>
      <c r="Q78" s="1">
        <v>0</v>
      </c>
      <c r="R78" s="1">
        <v>0</v>
      </c>
      <c r="S78" s="1">
        <v>1</v>
      </c>
      <c r="T78" s="1">
        <v>0</v>
      </c>
      <c r="U78" s="1">
        <v>0</v>
      </c>
      <c r="V78" s="1">
        <v>724</v>
      </c>
      <c r="W78" s="1"/>
      <c r="X78" s="30"/>
      <c r="Y78" s="34"/>
      <c r="Z78" s="32"/>
      <c r="AA78" s="1">
        <v>1</v>
      </c>
    </row>
    <row r="79" spans="1:27" s="35" customFormat="1" ht="33.75" customHeight="1" x14ac:dyDescent="0.25">
      <c r="A79" s="1">
        <v>40</v>
      </c>
      <c r="B79" s="1" t="s">
        <v>228</v>
      </c>
      <c r="C79" s="36" t="s">
        <v>45</v>
      </c>
      <c r="D79" s="54" t="s">
        <v>319</v>
      </c>
      <c r="E79" s="29">
        <v>0.38</v>
      </c>
      <c r="F79" s="37" t="s">
        <v>324</v>
      </c>
      <c r="G79" s="37" t="s">
        <v>327</v>
      </c>
      <c r="H79" s="33" t="s">
        <v>57</v>
      </c>
      <c r="I79" s="38">
        <v>1.2</v>
      </c>
      <c r="J79" s="39" t="s">
        <v>45</v>
      </c>
      <c r="K79" s="1">
        <v>0</v>
      </c>
      <c r="L79" s="1">
        <v>0</v>
      </c>
      <c r="M79" s="1">
        <v>13</v>
      </c>
      <c r="N79" s="1">
        <v>0</v>
      </c>
      <c r="O79" s="1">
        <v>0</v>
      </c>
      <c r="P79" s="1">
        <v>13</v>
      </c>
      <c r="Q79" s="1">
        <v>0</v>
      </c>
      <c r="R79" s="1">
        <v>0</v>
      </c>
      <c r="S79" s="1">
        <v>0</v>
      </c>
      <c r="T79" s="1">
        <v>13</v>
      </c>
      <c r="U79" s="1">
        <v>0</v>
      </c>
      <c r="V79" s="1">
        <v>83</v>
      </c>
      <c r="W79" s="1"/>
      <c r="X79" s="30"/>
      <c r="Y79" s="34"/>
      <c r="Z79" s="32"/>
      <c r="AA79" s="1">
        <v>1</v>
      </c>
    </row>
    <row r="80" spans="1:27" ht="33.75" customHeight="1" x14ac:dyDescent="0.25">
      <c r="A80" s="23">
        <v>13</v>
      </c>
      <c r="B80" s="23" t="s">
        <v>81</v>
      </c>
      <c r="C80" s="23" t="s">
        <v>45</v>
      </c>
      <c r="D80" s="24" t="s">
        <v>191</v>
      </c>
      <c r="E80" s="23" t="s">
        <v>40</v>
      </c>
      <c r="F80" s="23" t="s">
        <v>192</v>
      </c>
      <c r="G80" s="23" t="s">
        <v>193</v>
      </c>
      <c r="H80" s="23" t="s">
        <v>57</v>
      </c>
      <c r="I80" s="23">
        <v>1.58</v>
      </c>
      <c r="J80" s="26" t="s">
        <v>41</v>
      </c>
      <c r="K80" s="23">
        <v>0</v>
      </c>
      <c r="L80" s="23">
        <v>0</v>
      </c>
      <c r="M80" s="23">
        <v>5</v>
      </c>
      <c r="N80" s="23">
        <v>0</v>
      </c>
      <c r="O80" s="23">
        <v>0</v>
      </c>
      <c r="P80" s="23">
        <v>5</v>
      </c>
      <c r="Q80" s="23">
        <v>0</v>
      </c>
      <c r="R80" s="23">
        <v>0</v>
      </c>
      <c r="S80" s="23">
        <v>0</v>
      </c>
      <c r="T80" s="23">
        <v>5</v>
      </c>
      <c r="U80" s="23">
        <v>0</v>
      </c>
      <c r="V80" s="25">
        <v>30</v>
      </c>
      <c r="W80" s="23"/>
      <c r="X80" s="23"/>
      <c r="Y80" s="23"/>
      <c r="Z80" s="23"/>
      <c r="AA80" s="23">
        <v>1</v>
      </c>
    </row>
    <row r="81" spans="1:27" s="35" customFormat="1" ht="33.75" customHeight="1" x14ac:dyDescent="0.25">
      <c r="A81" s="1">
        <v>41</v>
      </c>
      <c r="B81" s="1" t="s">
        <v>228</v>
      </c>
      <c r="C81" s="36" t="s">
        <v>45</v>
      </c>
      <c r="D81" s="49" t="s">
        <v>332</v>
      </c>
      <c r="E81" s="29" t="s">
        <v>40</v>
      </c>
      <c r="F81" s="37" t="s">
        <v>333</v>
      </c>
      <c r="G81" s="37" t="s">
        <v>338</v>
      </c>
      <c r="H81" s="33" t="s">
        <v>57</v>
      </c>
      <c r="I81" s="38">
        <v>1.82</v>
      </c>
      <c r="J81" s="39" t="s">
        <v>45</v>
      </c>
      <c r="K81" s="1">
        <v>0</v>
      </c>
      <c r="L81" s="1">
        <v>0</v>
      </c>
      <c r="M81" s="1">
        <v>1</v>
      </c>
      <c r="N81" s="1">
        <v>0</v>
      </c>
      <c r="O81" s="1">
        <v>0</v>
      </c>
      <c r="P81" s="1">
        <v>1</v>
      </c>
      <c r="Q81" s="1">
        <v>0</v>
      </c>
      <c r="R81" s="1">
        <v>0</v>
      </c>
      <c r="S81" s="1">
        <v>0</v>
      </c>
      <c r="T81" s="1">
        <v>1</v>
      </c>
      <c r="U81" s="1">
        <v>0</v>
      </c>
      <c r="V81" s="1">
        <v>231</v>
      </c>
      <c r="W81" s="1"/>
      <c r="X81" s="30"/>
      <c r="Y81" s="34"/>
      <c r="Z81" s="32"/>
      <c r="AA81" s="1">
        <v>1</v>
      </c>
    </row>
    <row r="82" spans="1:27" s="35" customFormat="1" ht="33.75" customHeight="1" x14ac:dyDescent="0.25">
      <c r="A82" s="1">
        <v>42</v>
      </c>
      <c r="B82" s="1" t="s">
        <v>228</v>
      </c>
      <c r="C82" s="36" t="s">
        <v>45</v>
      </c>
      <c r="D82" s="49" t="s">
        <v>331</v>
      </c>
      <c r="E82" s="29" t="s">
        <v>40</v>
      </c>
      <c r="F82" s="37" t="s">
        <v>334</v>
      </c>
      <c r="G82" s="37" t="s">
        <v>339</v>
      </c>
      <c r="H82" s="33" t="s">
        <v>57</v>
      </c>
      <c r="I82" s="38">
        <v>1.18</v>
      </c>
      <c r="J82" s="39" t="s">
        <v>45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0</v>
      </c>
      <c r="V82" s="1">
        <v>0</v>
      </c>
      <c r="W82" s="1"/>
      <c r="X82" s="30"/>
      <c r="Y82" s="34"/>
      <c r="Z82" s="32"/>
      <c r="AA82" s="1">
        <v>1</v>
      </c>
    </row>
    <row r="83" spans="1:27" s="35" customFormat="1" ht="33.75" customHeight="1" x14ac:dyDescent="0.25">
      <c r="A83" s="1">
        <v>43</v>
      </c>
      <c r="B83" s="1" t="s">
        <v>228</v>
      </c>
      <c r="C83" s="36" t="s">
        <v>45</v>
      </c>
      <c r="D83" s="49" t="s">
        <v>330</v>
      </c>
      <c r="E83" s="29" t="s">
        <v>40</v>
      </c>
      <c r="F83" s="37" t="s">
        <v>335</v>
      </c>
      <c r="G83" s="37" t="s">
        <v>340</v>
      </c>
      <c r="H83" s="33" t="s">
        <v>57</v>
      </c>
      <c r="I83" s="38">
        <v>1.37</v>
      </c>
      <c r="J83" s="39" t="s">
        <v>45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/>
      <c r="X83" s="30"/>
      <c r="Y83" s="34"/>
      <c r="Z83" s="32"/>
      <c r="AA83" s="1">
        <v>1</v>
      </c>
    </row>
    <row r="84" spans="1:27" s="35" customFormat="1" ht="33.75" customHeight="1" x14ac:dyDescent="0.25">
      <c r="A84" s="1">
        <v>44</v>
      </c>
      <c r="B84" s="1" t="s">
        <v>228</v>
      </c>
      <c r="C84" s="36" t="s">
        <v>45</v>
      </c>
      <c r="D84" s="49" t="s">
        <v>329</v>
      </c>
      <c r="E84" s="29" t="s">
        <v>40</v>
      </c>
      <c r="F84" s="37" t="s">
        <v>336</v>
      </c>
      <c r="G84" s="37" t="s">
        <v>341</v>
      </c>
      <c r="H84" s="33" t="s">
        <v>57</v>
      </c>
      <c r="I84" s="38">
        <v>1.38</v>
      </c>
      <c r="J84" s="39" t="s">
        <v>45</v>
      </c>
      <c r="K84" s="1">
        <v>0</v>
      </c>
      <c r="L84" s="1">
        <v>0</v>
      </c>
      <c r="M84" s="1">
        <v>1</v>
      </c>
      <c r="N84" s="1">
        <v>0</v>
      </c>
      <c r="O84" s="1">
        <v>0</v>
      </c>
      <c r="P84" s="1">
        <v>1</v>
      </c>
      <c r="Q84" s="1">
        <v>0</v>
      </c>
      <c r="R84" s="1">
        <v>0</v>
      </c>
      <c r="S84" s="1">
        <v>1</v>
      </c>
      <c r="T84" s="1">
        <v>0</v>
      </c>
      <c r="U84" s="1">
        <v>0</v>
      </c>
      <c r="V84" s="1">
        <v>244</v>
      </c>
      <c r="W84" s="1"/>
      <c r="X84" s="30"/>
      <c r="Y84" s="34"/>
      <c r="Z84" s="32"/>
      <c r="AA84" s="1">
        <v>1</v>
      </c>
    </row>
    <row r="85" spans="1:27" s="35" customFormat="1" ht="33.75" customHeight="1" x14ac:dyDescent="0.25">
      <c r="A85" s="1">
        <v>45</v>
      </c>
      <c r="B85" s="1" t="s">
        <v>228</v>
      </c>
      <c r="C85" s="36" t="s">
        <v>45</v>
      </c>
      <c r="D85" s="54" t="s">
        <v>328</v>
      </c>
      <c r="E85" s="29">
        <v>0.38</v>
      </c>
      <c r="F85" s="37" t="s">
        <v>337</v>
      </c>
      <c r="G85" s="37" t="s">
        <v>342</v>
      </c>
      <c r="H85" s="33" t="s">
        <v>57</v>
      </c>
      <c r="I85" s="38">
        <v>1</v>
      </c>
      <c r="J85" s="39" t="s">
        <v>45</v>
      </c>
      <c r="K85" s="1">
        <v>0</v>
      </c>
      <c r="L85" s="1">
        <v>0</v>
      </c>
      <c r="M85" s="1">
        <v>31</v>
      </c>
      <c r="N85" s="1">
        <v>0</v>
      </c>
      <c r="O85" s="1">
        <v>0</v>
      </c>
      <c r="P85" s="1">
        <v>31</v>
      </c>
      <c r="Q85" s="1">
        <v>0</v>
      </c>
      <c r="R85" s="1">
        <v>0</v>
      </c>
      <c r="S85" s="1">
        <v>0</v>
      </c>
      <c r="T85" s="1">
        <v>31</v>
      </c>
      <c r="U85" s="1">
        <v>0</v>
      </c>
      <c r="V85" s="1">
        <v>632</v>
      </c>
      <c r="W85" s="1"/>
      <c r="X85" s="30"/>
      <c r="Y85" s="34"/>
      <c r="Z85" s="32"/>
      <c r="AA85" s="1">
        <v>1</v>
      </c>
    </row>
    <row r="86" spans="1:27" ht="33.75" customHeight="1" x14ac:dyDescent="0.25">
      <c r="A86" s="23">
        <v>359</v>
      </c>
      <c r="B86" s="23" t="s">
        <v>81</v>
      </c>
      <c r="C86" s="23" t="s">
        <v>41</v>
      </c>
      <c r="D86" s="24" t="s">
        <v>194</v>
      </c>
      <c r="E86" s="23" t="s">
        <v>42</v>
      </c>
      <c r="F86" s="23" t="s">
        <v>195</v>
      </c>
      <c r="G86" s="23" t="s">
        <v>196</v>
      </c>
      <c r="H86" s="23" t="s">
        <v>57</v>
      </c>
      <c r="I86" s="23">
        <v>1.8</v>
      </c>
      <c r="J86" s="23" t="s">
        <v>167</v>
      </c>
      <c r="K86" s="23">
        <v>0</v>
      </c>
      <c r="L86" s="23">
        <v>0</v>
      </c>
      <c r="M86" s="23">
        <v>20</v>
      </c>
      <c r="N86" s="23">
        <v>0</v>
      </c>
      <c r="O86" s="23">
        <v>0</v>
      </c>
      <c r="P86" s="23">
        <v>20</v>
      </c>
      <c r="Q86" s="23">
        <v>0</v>
      </c>
      <c r="R86" s="23">
        <v>0</v>
      </c>
      <c r="S86" s="23">
        <v>0</v>
      </c>
      <c r="T86" s="23">
        <v>20</v>
      </c>
      <c r="U86" s="23">
        <v>0</v>
      </c>
      <c r="V86" s="25">
        <f t="shared" ref="V86" si="11">T86*1.73*5.5*0.4</f>
        <v>76.12</v>
      </c>
      <c r="W86" s="23"/>
      <c r="X86" s="23"/>
      <c r="Y86" s="23"/>
      <c r="Z86" s="23"/>
      <c r="AA86" s="23">
        <v>1</v>
      </c>
    </row>
    <row r="87" spans="1:27" ht="33.75" customHeight="1" x14ac:dyDescent="0.25">
      <c r="A87" s="23">
        <v>13</v>
      </c>
      <c r="B87" s="23" t="s">
        <v>81</v>
      </c>
      <c r="C87" s="23" t="s">
        <v>41</v>
      </c>
      <c r="D87" s="24" t="s">
        <v>184</v>
      </c>
      <c r="E87" s="23" t="s">
        <v>40</v>
      </c>
      <c r="F87" s="23" t="s">
        <v>197</v>
      </c>
      <c r="G87" s="23" t="s">
        <v>198</v>
      </c>
      <c r="H87" s="23" t="s">
        <v>57</v>
      </c>
      <c r="I87" s="23">
        <v>2.88</v>
      </c>
      <c r="J87" s="29" t="s">
        <v>187</v>
      </c>
      <c r="K87" s="29">
        <v>0</v>
      </c>
      <c r="L87" s="29">
        <v>0</v>
      </c>
      <c r="M87" s="29">
        <v>217</v>
      </c>
      <c r="N87" s="29">
        <v>0</v>
      </c>
      <c r="O87" s="29">
        <v>0</v>
      </c>
      <c r="P87" s="29">
        <v>216</v>
      </c>
      <c r="Q87" s="29">
        <v>0</v>
      </c>
      <c r="R87" s="29">
        <v>0</v>
      </c>
      <c r="S87" s="29">
        <v>0</v>
      </c>
      <c r="T87" s="29">
        <v>216</v>
      </c>
      <c r="U87" s="29">
        <v>1</v>
      </c>
      <c r="V87" s="29">
        <v>3806</v>
      </c>
      <c r="W87" s="29" t="s">
        <v>90</v>
      </c>
      <c r="X87" s="23"/>
      <c r="Y87" s="23"/>
      <c r="Z87" s="23"/>
      <c r="AA87" s="23">
        <v>1</v>
      </c>
    </row>
    <row r="88" spans="1:27" ht="33.75" customHeight="1" x14ac:dyDescent="0.25">
      <c r="A88" s="23">
        <v>13</v>
      </c>
      <c r="B88" s="23" t="s">
        <v>81</v>
      </c>
      <c r="C88" s="23" t="s">
        <v>45</v>
      </c>
      <c r="D88" s="24" t="s">
        <v>199</v>
      </c>
      <c r="E88" s="23" t="s">
        <v>40</v>
      </c>
      <c r="F88" s="23" t="s">
        <v>200</v>
      </c>
      <c r="G88" s="23" t="s">
        <v>201</v>
      </c>
      <c r="H88" s="23" t="s">
        <v>57</v>
      </c>
      <c r="I88" s="23">
        <v>3</v>
      </c>
      <c r="J88" s="26" t="s">
        <v>41</v>
      </c>
      <c r="K88" s="23">
        <v>0</v>
      </c>
      <c r="L88" s="23">
        <v>0</v>
      </c>
      <c r="M88" s="23">
        <v>143</v>
      </c>
      <c r="N88" s="23">
        <v>0</v>
      </c>
      <c r="O88" s="23">
        <v>0</v>
      </c>
      <c r="P88" s="23">
        <v>143</v>
      </c>
      <c r="Q88" s="23">
        <v>0</v>
      </c>
      <c r="R88" s="23">
        <v>0</v>
      </c>
      <c r="S88" s="23">
        <v>0</v>
      </c>
      <c r="T88" s="23">
        <v>143</v>
      </c>
      <c r="U88" s="23">
        <v>0</v>
      </c>
      <c r="V88" s="25">
        <f>T88*1.73*5.5*0.4</f>
        <v>544.25800000000004</v>
      </c>
      <c r="W88" s="23"/>
      <c r="X88" s="23"/>
      <c r="Y88" s="23"/>
      <c r="Z88" s="23"/>
      <c r="AA88" s="23">
        <v>1</v>
      </c>
    </row>
    <row r="89" spans="1:27" ht="33.75" customHeight="1" x14ac:dyDescent="0.25">
      <c r="A89" s="23">
        <v>13</v>
      </c>
      <c r="B89" s="23" t="s">
        <v>81</v>
      </c>
      <c r="C89" s="23" t="s">
        <v>41</v>
      </c>
      <c r="D89" s="24" t="s">
        <v>204</v>
      </c>
      <c r="E89" s="23" t="s">
        <v>40</v>
      </c>
      <c r="F89" s="23" t="s">
        <v>202</v>
      </c>
      <c r="G89" s="23" t="s">
        <v>203</v>
      </c>
      <c r="H89" s="23" t="s">
        <v>57</v>
      </c>
      <c r="I89" s="23">
        <v>6.15</v>
      </c>
      <c r="J89" s="23" t="s">
        <v>205</v>
      </c>
      <c r="K89" s="23">
        <v>0</v>
      </c>
      <c r="L89" s="23">
        <v>0</v>
      </c>
      <c r="M89" s="23">
        <v>419</v>
      </c>
      <c r="N89" s="23">
        <v>0</v>
      </c>
      <c r="O89" s="23">
        <v>0</v>
      </c>
      <c r="P89" s="23">
        <v>418</v>
      </c>
      <c r="Q89" s="23">
        <v>0</v>
      </c>
      <c r="R89" s="23">
        <v>0</v>
      </c>
      <c r="S89" s="23">
        <v>1</v>
      </c>
      <c r="T89" s="23">
        <v>417</v>
      </c>
      <c r="U89" s="23">
        <v>1</v>
      </c>
      <c r="V89" s="25">
        <f>T89*1.73*5.5*0.4</f>
        <v>1587.1019999999999</v>
      </c>
      <c r="W89" s="29" t="s">
        <v>90</v>
      </c>
      <c r="X89" s="23"/>
      <c r="Y89" s="23"/>
      <c r="Z89" s="23"/>
      <c r="AA89" s="23">
        <v>1</v>
      </c>
    </row>
    <row r="90" spans="1:27" ht="33.75" customHeight="1" x14ac:dyDescent="0.25">
      <c r="A90" s="23">
        <v>359</v>
      </c>
      <c r="B90" s="23" t="s">
        <v>81</v>
      </c>
      <c r="C90" s="23" t="s">
        <v>41</v>
      </c>
      <c r="D90" s="24" t="s">
        <v>206</v>
      </c>
      <c r="E90" s="23" t="s">
        <v>42</v>
      </c>
      <c r="F90" s="23" t="s">
        <v>207</v>
      </c>
      <c r="G90" s="23" t="s">
        <v>208</v>
      </c>
      <c r="H90" s="23" t="s">
        <v>57</v>
      </c>
      <c r="I90" s="23">
        <v>1.5</v>
      </c>
      <c r="J90" s="23" t="s">
        <v>167</v>
      </c>
      <c r="K90" s="23">
        <v>0</v>
      </c>
      <c r="L90" s="23">
        <v>0</v>
      </c>
      <c r="M90" s="23">
        <v>27</v>
      </c>
      <c r="N90" s="23">
        <v>0</v>
      </c>
      <c r="O90" s="23">
        <v>0</v>
      </c>
      <c r="P90" s="23">
        <v>27</v>
      </c>
      <c r="Q90" s="23">
        <v>0</v>
      </c>
      <c r="R90" s="23">
        <v>0</v>
      </c>
      <c r="S90" s="23">
        <v>0</v>
      </c>
      <c r="T90" s="23">
        <v>27</v>
      </c>
      <c r="U90" s="23">
        <v>0</v>
      </c>
      <c r="V90" s="25">
        <f t="shared" ref="V90" si="12">T90*1.73*5.5*0.4</f>
        <v>102.76200000000001</v>
      </c>
      <c r="W90" s="23"/>
      <c r="X90" s="23"/>
      <c r="Y90" s="23"/>
      <c r="Z90" s="23"/>
      <c r="AA90" s="23">
        <v>1</v>
      </c>
    </row>
    <row r="91" spans="1:27" ht="33.75" customHeight="1" x14ac:dyDescent="0.25">
      <c r="A91" s="23">
        <v>359</v>
      </c>
      <c r="B91" s="23" t="s">
        <v>81</v>
      </c>
      <c r="C91" s="23" t="s">
        <v>41</v>
      </c>
      <c r="D91" s="24" t="s">
        <v>209</v>
      </c>
      <c r="E91" s="23" t="s">
        <v>42</v>
      </c>
      <c r="F91" s="23" t="s">
        <v>210</v>
      </c>
      <c r="G91" s="23" t="s">
        <v>211</v>
      </c>
      <c r="H91" s="23" t="s">
        <v>57</v>
      </c>
      <c r="I91" s="23">
        <v>4.05</v>
      </c>
      <c r="J91" s="23" t="s">
        <v>163</v>
      </c>
      <c r="K91" s="23">
        <v>0</v>
      </c>
      <c r="L91" s="23">
        <v>0</v>
      </c>
      <c r="M91" s="23">
        <v>45</v>
      </c>
      <c r="N91" s="23">
        <v>0</v>
      </c>
      <c r="O91" s="23">
        <v>0</v>
      </c>
      <c r="P91" s="23">
        <v>45</v>
      </c>
      <c r="Q91" s="23">
        <v>0</v>
      </c>
      <c r="R91" s="23">
        <v>0</v>
      </c>
      <c r="S91" s="23">
        <v>0</v>
      </c>
      <c r="T91" s="23">
        <v>45</v>
      </c>
      <c r="U91" s="23">
        <v>0</v>
      </c>
      <c r="V91" s="25">
        <f t="shared" ref="V91:V92" si="13">T91*1.73*5.5*0.4</f>
        <v>171.26999999999998</v>
      </c>
      <c r="W91" s="23"/>
      <c r="X91" s="23"/>
      <c r="Y91" s="23"/>
      <c r="Z91" s="23"/>
      <c r="AA91" s="23">
        <v>1</v>
      </c>
    </row>
    <row r="92" spans="1:27" ht="33.75" customHeight="1" x14ac:dyDescent="0.25">
      <c r="A92" s="23">
        <v>13</v>
      </c>
      <c r="B92" s="23" t="s">
        <v>81</v>
      </c>
      <c r="C92" s="23" t="s">
        <v>45</v>
      </c>
      <c r="D92" s="24" t="s">
        <v>212</v>
      </c>
      <c r="E92" s="23" t="s">
        <v>40</v>
      </c>
      <c r="F92" s="23" t="s">
        <v>213</v>
      </c>
      <c r="G92" s="23" t="s">
        <v>214</v>
      </c>
      <c r="H92" s="23" t="s">
        <v>57</v>
      </c>
      <c r="I92" s="23">
        <v>1.25</v>
      </c>
      <c r="J92" s="26" t="s">
        <v>41</v>
      </c>
      <c r="K92" s="23">
        <v>0</v>
      </c>
      <c r="L92" s="23">
        <v>0</v>
      </c>
      <c r="M92" s="23">
        <v>156</v>
      </c>
      <c r="N92" s="23">
        <v>0</v>
      </c>
      <c r="O92" s="23">
        <v>0</v>
      </c>
      <c r="P92" s="23">
        <v>156</v>
      </c>
      <c r="Q92" s="23">
        <v>0</v>
      </c>
      <c r="R92" s="23">
        <v>0</v>
      </c>
      <c r="S92" s="23">
        <v>0</v>
      </c>
      <c r="T92" s="23">
        <v>156</v>
      </c>
      <c r="U92" s="23">
        <v>0</v>
      </c>
      <c r="V92" s="25">
        <f t="shared" si="13"/>
        <v>593.73599999999999</v>
      </c>
      <c r="W92" s="23"/>
      <c r="X92" s="23"/>
      <c r="Y92" s="23"/>
      <c r="Z92" s="23"/>
      <c r="AA92" s="23">
        <v>1</v>
      </c>
    </row>
    <row r="93" spans="1:27" s="35" customFormat="1" ht="33.75" customHeight="1" x14ac:dyDescent="0.25">
      <c r="A93" s="1">
        <v>48</v>
      </c>
      <c r="B93" s="1" t="s">
        <v>228</v>
      </c>
      <c r="C93" s="36" t="s">
        <v>346</v>
      </c>
      <c r="D93" s="47" t="s">
        <v>345</v>
      </c>
      <c r="E93" s="29" t="s">
        <v>44</v>
      </c>
      <c r="F93" s="37" t="s">
        <v>347</v>
      </c>
      <c r="G93" s="37" t="s">
        <v>350</v>
      </c>
      <c r="H93" s="36" t="s">
        <v>57</v>
      </c>
      <c r="I93" s="38">
        <v>1.42</v>
      </c>
      <c r="J93" s="39" t="s">
        <v>45</v>
      </c>
      <c r="K93" s="1">
        <v>0</v>
      </c>
      <c r="L93" s="1">
        <v>0</v>
      </c>
      <c r="M93" s="1">
        <v>82</v>
      </c>
      <c r="N93" s="1">
        <v>0</v>
      </c>
      <c r="O93" s="1">
        <v>0</v>
      </c>
      <c r="P93" s="1">
        <v>82</v>
      </c>
      <c r="Q93" s="1">
        <v>0</v>
      </c>
      <c r="R93" s="1">
        <v>0</v>
      </c>
      <c r="S93" s="1">
        <v>0</v>
      </c>
      <c r="T93" s="1">
        <v>82</v>
      </c>
      <c r="U93" s="1">
        <v>0</v>
      </c>
      <c r="V93" s="1">
        <v>188</v>
      </c>
      <c r="W93" s="1"/>
      <c r="X93" s="30"/>
      <c r="Y93" s="34"/>
      <c r="Z93" s="32"/>
      <c r="AA93" s="1">
        <v>1</v>
      </c>
    </row>
    <row r="94" spans="1:27" s="35" customFormat="1" ht="33.75" customHeight="1" x14ac:dyDescent="0.25">
      <c r="A94" s="1">
        <v>49</v>
      </c>
      <c r="B94" s="1" t="s">
        <v>228</v>
      </c>
      <c r="C94" s="36" t="s">
        <v>45</v>
      </c>
      <c r="D94" s="47" t="s">
        <v>344</v>
      </c>
      <c r="E94" s="44" t="s">
        <v>44</v>
      </c>
      <c r="F94" s="37" t="s">
        <v>348</v>
      </c>
      <c r="G94" s="37" t="s">
        <v>351</v>
      </c>
      <c r="H94" s="36" t="s">
        <v>57</v>
      </c>
      <c r="I94" s="38">
        <v>0.85</v>
      </c>
      <c r="J94" s="39" t="s">
        <v>45</v>
      </c>
      <c r="K94" s="1">
        <v>0</v>
      </c>
      <c r="L94" s="1">
        <v>0</v>
      </c>
      <c r="M94" s="1">
        <v>68</v>
      </c>
      <c r="N94" s="1">
        <v>0</v>
      </c>
      <c r="O94" s="1">
        <v>0</v>
      </c>
      <c r="P94" s="1">
        <v>68</v>
      </c>
      <c r="Q94" s="1">
        <v>0</v>
      </c>
      <c r="R94" s="1">
        <v>0</v>
      </c>
      <c r="S94" s="1">
        <v>0</v>
      </c>
      <c r="T94" s="1">
        <v>68</v>
      </c>
      <c r="U94" s="1">
        <v>0</v>
      </c>
      <c r="V94" s="1">
        <v>142</v>
      </c>
      <c r="W94" s="1"/>
      <c r="X94" s="30"/>
      <c r="Y94" s="34"/>
      <c r="Z94" s="32"/>
      <c r="AA94" s="1">
        <v>1</v>
      </c>
    </row>
    <row r="95" spans="1:27" s="35" customFormat="1" ht="33.75" customHeight="1" x14ac:dyDescent="0.25">
      <c r="A95" s="1">
        <v>50</v>
      </c>
      <c r="B95" s="1" t="s">
        <v>228</v>
      </c>
      <c r="C95" s="36" t="s">
        <v>45</v>
      </c>
      <c r="D95" s="47" t="s">
        <v>343</v>
      </c>
      <c r="E95" s="44" t="s">
        <v>44</v>
      </c>
      <c r="F95" s="37" t="s">
        <v>349</v>
      </c>
      <c r="G95" s="37" t="s">
        <v>352</v>
      </c>
      <c r="H95" s="36" t="s">
        <v>57</v>
      </c>
      <c r="I95" s="38">
        <v>1.08</v>
      </c>
      <c r="J95" s="39" t="s">
        <v>45</v>
      </c>
      <c r="K95" s="1">
        <v>0</v>
      </c>
      <c r="L95" s="1">
        <v>0</v>
      </c>
      <c r="M95" s="1">
        <v>76</v>
      </c>
      <c r="N95" s="1">
        <v>0</v>
      </c>
      <c r="O95" s="1">
        <v>0</v>
      </c>
      <c r="P95" s="1">
        <v>76</v>
      </c>
      <c r="Q95" s="1">
        <v>0</v>
      </c>
      <c r="R95" s="1">
        <v>0</v>
      </c>
      <c r="S95" s="1">
        <v>0</v>
      </c>
      <c r="T95" s="1">
        <v>76</v>
      </c>
      <c r="U95" s="1">
        <v>0</v>
      </c>
      <c r="V95" s="1">
        <v>174</v>
      </c>
      <c r="W95" s="1"/>
      <c r="X95" s="30"/>
      <c r="Y95" s="34"/>
      <c r="Z95" s="32"/>
      <c r="AA95" s="1">
        <v>1</v>
      </c>
    </row>
    <row r="96" spans="1:27" ht="33.75" customHeight="1" x14ac:dyDescent="0.25">
      <c r="A96" s="23">
        <v>359</v>
      </c>
      <c r="B96" s="23" t="s">
        <v>81</v>
      </c>
      <c r="C96" s="23" t="s">
        <v>41</v>
      </c>
      <c r="D96" s="24" t="s">
        <v>215</v>
      </c>
      <c r="E96" s="23" t="s">
        <v>42</v>
      </c>
      <c r="F96" s="23" t="s">
        <v>217</v>
      </c>
      <c r="G96" s="23" t="s">
        <v>218</v>
      </c>
      <c r="H96" s="23" t="s">
        <v>57</v>
      </c>
      <c r="I96" s="23">
        <v>4.05</v>
      </c>
      <c r="J96" s="23" t="s">
        <v>216</v>
      </c>
      <c r="K96" s="23">
        <v>0</v>
      </c>
      <c r="L96" s="23">
        <v>0</v>
      </c>
      <c r="M96" s="23">
        <v>27</v>
      </c>
      <c r="N96" s="23">
        <v>0</v>
      </c>
      <c r="O96" s="23">
        <v>0</v>
      </c>
      <c r="P96" s="23">
        <v>27</v>
      </c>
      <c r="Q96" s="23">
        <v>0</v>
      </c>
      <c r="R96" s="23">
        <v>0</v>
      </c>
      <c r="S96" s="23">
        <v>0</v>
      </c>
      <c r="T96" s="23">
        <v>27</v>
      </c>
      <c r="U96" s="23">
        <v>0</v>
      </c>
      <c r="V96" s="25">
        <f t="shared" ref="V96" si="14">T96*1.73*5.5*0.4</f>
        <v>102.76200000000001</v>
      </c>
      <c r="W96" s="23"/>
      <c r="X96" s="23"/>
      <c r="Y96" s="23"/>
      <c r="Z96" s="23"/>
      <c r="AA96" s="23">
        <v>1</v>
      </c>
    </row>
    <row r="97" spans="1:27" ht="33.75" customHeight="1" x14ac:dyDescent="0.25">
      <c r="A97" s="23">
        <v>359</v>
      </c>
      <c r="B97" s="23" t="s">
        <v>81</v>
      </c>
      <c r="C97" s="23" t="s">
        <v>41</v>
      </c>
      <c r="D97" s="24" t="s">
        <v>219</v>
      </c>
      <c r="E97" s="23" t="s">
        <v>42</v>
      </c>
      <c r="F97" s="23" t="s">
        <v>220</v>
      </c>
      <c r="G97" s="23" t="s">
        <v>221</v>
      </c>
      <c r="H97" s="23" t="s">
        <v>57</v>
      </c>
      <c r="I97" s="23">
        <v>3.85</v>
      </c>
      <c r="J97" s="23" t="s">
        <v>216</v>
      </c>
      <c r="K97" s="23">
        <v>0</v>
      </c>
      <c r="L97" s="23">
        <v>0</v>
      </c>
      <c r="M97" s="23">
        <v>29</v>
      </c>
      <c r="N97" s="23">
        <v>0</v>
      </c>
      <c r="O97" s="23">
        <v>0</v>
      </c>
      <c r="P97" s="23">
        <v>29</v>
      </c>
      <c r="Q97" s="23">
        <v>0</v>
      </c>
      <c r="R97" s="23">
        <v>0</v>
      </c>
      <c r="S97" s="23">
        <v>0</v>
      </c>
      <c r="T97" s="23">
        <v>29</v>
      </c>
      <c r="U97" s="23">
        <v>0</v>
      </c>
      <c r="V97" s="25">
        <f t="shared" ref="V97" si="15">T97*1.73*5.5*0.4</f>
        <v>110.37400000000001</v>
      </c>
      <c r="W97" s="23"/>
      <c r="X97" s="23"/>
      <c r="Y97" s="23"/>
      <c r="Z97" s="23"/>
      <c r="AA97" s="23">
        <v>1</v>
      </c>
    </row>
    <row r="98" spans="1:27" ht="33.75" customHeight="1" x14ac:dyDescent="0.25">
      <c r="A98" s="23">
        <v>359</v>
      </c>
      <c r="B98" s="23" t="s">
        <v>81</v>
      </c>
      <c r="C98" s="23" t="s">
        <v>41</v>
      </c>
      <c r="D98" s="24" t="s">
        <v>222</v>
      </c>
      <c r="E98" s="23" t="s">
        <v>42</v>
      </c>
      <c r="F98" s="23" t="s">
        <v>223</v>
      </c>
      <c r="G98" s="23" t="s">
        <v>224</v>
      </c>
      <c r="H98" s="23" t="s">
        <v>57</v>
      </c>
      <c r="I98" s="23">
        <v>0.83</v>
      </c>
      <c r="J98" s="23" t="s">
        <v>216</v>
      </c>
      <c r="K98" s="23">
        <v>0</v>
      </c>
      <c r="L98" s="23">
        <v>0</v>
      </c>
      <c r="M98" s="23">
        <v>17</v>
      </c>
      <c r="N98" s="23">
        <v>0</v>
      </c>
      <c r="O98" s="23">
        <v>0</v>
      </c>
      <c r="P98" s="23">
        <v>17</v>
      </c>
      <c r="Q98" s="23">
        <v>0</v>
      </c>
      <c r="R98" s="23">
        <v>0</v>
      </c>
      <c r="S98" s="23">
        <v>0</v>
      </c>
      <c r="T98" s="23">
        <v>17</v>
      </c>
      <c r="U98" s="23">
        <v>0</v>
      </c>
      <c r="V98" s="25">
        <f t="shared" ref="V98" si="16">T98*1.73*5.5*0.4</f>
        <v>64.701999999999998</v>
      </c>
      <c r="W98" s="23"/>
      <c r="X98" s="23"/>
      <c r="Y98" s="23"/>
      <c r="Z98" s="23"/>
      <c r="AA98" s="23">
        <v>1</v>
      </c>
    </row>
    <row r="99" spans="1:27" ht="33.75" customHeight="1" x14ac:dyDescent="0.25">
      <c r="A99" s="23">
        <v>359</v>
      </c>
      <c r="B99" s="23" t="s">
        <v>81</v>
      </c>
      <c r="C99" s="23" t="s">
        <v>41</v>
      </c>
      <c r="D99" s="24" t="s">
        <v>225</v>
      </c>
      <c r="E99" s="23" t="s">
        <v>42</v>
      </c>
      <c r="F99" s="23" t="s">
        <v>226</v>
      </c>
      <c r="G99" s="23" t="s">
        <v>227</v>
      </c>
      <c r="H99" s="23" t="s">
        <v>57</v>
      </c>
      <c r="I99" s="23">
        <v>2.4</v>
      </c>
      <c r="J99" s="23" t="s">
        <v>216</v>
      </c>
      <c r="K99" s="23">
        <v>0</v>
      </c>
      <c r="L99" s="23">
        <v>0</v>
      </c>
      <c r="M99" s="23">
        <v>40</v>
      </c>
      <c r="N99" s="23">
        <v>0</v>
      </c>
      <c r="O99" s="23">
        <v>0</v>
      </c>
      <c r="P99" s="23">
        <v>40</v>
      </c>
      <c r="Q99" s="23">
        <v>0</v>
      </c>
      <c r="R99" s="23">
        <v>0</v>
      </c>
      <c r="S99" s="23">
        <v>0</v>
      </c>
      <c r="T99" s="23">
        <v>40</v>
      </c>
      <c r="U99" s="23">
        <v>0</v>
      </c>
      <c r="V99" s="25">
        <f t="shared" ref="V99" si="17">T99*1.73*5.5*0.4</f>
        <v>152.24</v>
      </c>
      <c r="W99" s="23"/>
      <c r="X99" s="23"/>
      <c r="Y99" s="23"/>
      <c r="Z99" s="23"/>
      <c r="AA99" s="23">
        <v>1</v>
      </c>
    </row>
    <row r="100" spans="1:27" s="35" customFormat="1" ht="33.75" customHeight="1" x14ac:dyDescent="0.25">
      <c r="A100" s="1">
        <v>51</v>
      </c>
      <c r="B100" s="1" t="s">
        <v>228</v>
      </c>
      <c r="C100" s="36" t="s">
        <v>45</v>
      </c>
      <c r="D100" s="47" t="s">
        <v>354</v>
      </c>
      <c r="E100" s="44" t="s">
        <v>44</v>
      </c>
      <c r="F100" s="37" t="s">
        <v>355</v>
      </c>
      <c r="G100" s="37" t="s">
        <v>357</v>
      </c>
      <c r="H100" s="36" t="s">
        <v>57</v>
      </c>
      <c r="I100" s="38">
        <v>2</v>
      </c>
      <c r="J100" s="39" t="s">
        <v>45</v>
      </c>
      <c r="K100" s="1">
        <v>0</v>
      </c>
      <c r="L100" s="1">
        <v>0</v>
      </c>
      <c r="M100" s="1">
        <v>152</v>
      </c>
      <c r="N100" s="1">
        <v>0</v>
      </c>
      <c r="O100" s="1">
        <v>0</v>
      </c>
      <c r="P100" s="1">
        <v>152</v>
      </c>
      <c r="Q100" s="1">
        <v>0</v>
      </c>
      <c r="R100" s="1">
        <v>0</v>
      </c>
      <c r="S100" s="1">
        <v>0</v>
      </c>
      <c r="T100" s="1">
        <v>152</v>
      </c>
      <c r="U100" s="1">
        <v>0</v>
      </c>
      <c r="V100" s="1">
        <v>319</v>
      </c>
      <c r="W100" s="1"/>
      <c r="X100" s="30"/>
      <c r="Y100" s="34"/>
      <c r="Z100" s="32"/>
      <c r="AA100" s="1">
        <v>1</v>
      </c>
    </row>
    <row r="101" spans="1:27" s="35" customFormat="1" ht="33.75" customHeight="1" x14ac:dyDescent="0.25">
      <c r="A101" s="1">
        <v>52</v>
      </c>
      <c r="B101" s="1" t="s">
        <v>228</v>
      </c>
      <c r="C101" s="36" t="s">
        <v>45</v>
      </c>
      <c r="D101" s="47" t="s">
        <v>353</v>
      </c>
      <c r="E101" s="44" t="s">
        <v>44</v>
      </c>
      <c r="F101" s="37" t="s">
        <v>356</v>
      </c>
      <c r="G101" s="37" t="s">
        <v>358</v>
      </c>
      <c r="H101" s="36" t="s">
        <v>57</v>
      </c>
      <c r="I101" s="38">
        <v>1.67</v>
      </c>
      <c r="J101" s="39" t="s">
        <v>45</v>
      </c>
      <c r="K101" s="1">
        <v>0</v>
      </c>
      <c r="L101" s="1">
        <v>0</v>
      </c>
      <c r="M101" s="1">
        <v>55</v>
      </c>
      <c r="N101" s="1">
        <v>0</v>
      </c>
      <c r="O101" s="1">
        <v>0</v>
      </c>
      <c r="P101" s="1">
        <v>55</v>
      </c>
      <c r="Q101" s="1">
        <v>0</v>
      </c>
      <c r="R101" s="1">
        <v>0</v>
      </c>
      <c r="S101" s="1">
        <v>0</v>
      </c>
      <c r="T101" s="1">
        <v>55</v>
      </c>
      <c r="U101" s="1">
        <v>0</v>
      </c>
      <c r="V101" s="1">
        <v>137</v>
      </c>
      <c r="W101" s="1"/>
      <c r="X101" s="30"/>
      <c r="Y101" s="34"/>
      <c r="Z101" s="32"/>
      <c r="AA101" s="1">
        <v>1</v>
      </c>
    </row>
    <row r="102" spans="1:27" ht="33.75" customHeight="1" x14ac:dyDescent="0.25"/>
  </sheetData>
  <sheetProtection formatCells="0" formatColumns="0" formatRows="0" insertColumns="0" insertRows="0" insertHyperlinks="0" deleteColumns="0" deleteRows="0" sort="0" autoFilter="0" pivotTables="0"/>
  <autoFilter ref="A8:AA114"/>
  <mergeCells count="29">
    <mergeCell ref="A1:N1"/>
    <mergeCell ref="AA4:AA7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X4:Z5"/>
    <mergeCell ref="Y6:Y7"/>
    <mergeCell ref="Z6:Z7"/>
    <mergeCell ref="V5:V7"/>
    <mergeCell ref="M6:M7"/>
    <mergeCell ref="A2:T2"/>
    <mergeCell ref="A3:T3"/>
    <mergeCell ref="A4:I4"/>
    <mergeCell ref="J4:V4"/>
    <mergeCell ref="X6:X7"/>
    <mergeCell ref="W4:W7"/>
    <mergeCell ref="J5:J7"/>
    <mergeCell ref="K5:K7"/>
    <mergeCell ref="L5:L7"/>
    <mergeCell ref="M5:U5"/>
    <mergeCell ref="Q6:T6"/>
    <mergeCell ref="U6:U7"/>
    <mergeCell ref="N6:P6"/>
  </mergeCells>
  <pageMargins left="0.15748031496062992" right="0.15748031496062992" top="0" bottom="0" header="0.31496062992125984" footer="0.31496062992125984"/>
  <pageSetup paperSize="9" scale="4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3"/>
  <sheetViews>
    <sheetView workbookViewId="0">
      <selection activeCell="B2" sqref="B2"/>
    </sheetView>
  </sheetViews>
  <sheetFormatPr defaultRowHeight="15" x14ac:dyDescent="0.25"/>
  <sheetData>
    <row r="2" spans="2:2" x14ac:dyDescent="0.25">
      <c r="B2" t="s">
        <v>46</v>
      </c>
    </row>
    <row r="3" spans="2:2" x14ac:dyDescent="0.25">
      <c r="B3" t="s">
        <v>47</v>
      </c>
    </row>
    <row r="4" spans="2:2" x14ac:dyDescent="0.25">
      <c r="B4" t="s">
        <v>48</v>
      </c>
    </row>
    <row r="5" spans="2:2" x14ac:dyDescent="0.25">
      <c r="B5" t="s">
        <v>49</v>
      </c>
    </row>
    <row r="6" spans="2:2" x14ac:dyDescent="0.25">
      <c r="B6" t="s">
        <v>50</v>
      </c>
    </row>
    <row r="7" spans="2:2" x14ac:dyDescent="0.25">
      <c r="B7" t="s">
        <v>51</v>
      </c>
    </row>
    <row r="8" spans="2:2" x14ac:dyDescent="0.25">
      <c r="B8" t="s">
        <v>52</v>
      </c>
    </row>
    <row r="9" spans="2:2" x14ac:dyDescent="0.25">
      <c r="B9" t="s">
        <v>1</v>
      </c>
    </row>
    <row r="10" spans="2:2" x14ac:dyDescent="0.25">
      <c r="B10" t="s">
        <v>53</v>
      </c>
    </row>
    <row r="11" spans="2:2" x14ac:dyDescent="0.25">
      <c r="B11" t="s">
        <v>54</v>
      </c>
    </row>
    <row r="12" spans="2:2" x14ac:dyDescent="0.25">
      <c r="B12" t="s">
        <v>55</v>
      </c>
    </row>
    <row r="13" spans="2:2" x14ac:dyDescent="0.25">
      <c r="B13" t="s">
        <v>56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Ремонт</vt:lpstr>
      <vt:lpstr>Лист2</vt:lpstr>
      <vt:lpstr>Ремонт!_ftn1</vt:lpstr>
      <vt:lpstr>Ремонт!_ftnref1</vt:lpstr>
      <vt:lpstr>Ремонт!_Toc472327096</vt:lpstr>
      <vt:lpstr>M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Valeriy Raznomazov</dc:creator>
  <cp:keywords/>
  <dc:description/>
  <cp:lastModifiedBy>Ямилова Лейсан</cp:lastModifiedBy>
  <cp:lastPrinted>2022-09-20T03:23:01Z</cp:lastPrinted>
  <dcterms:created xsi:type="dcterms:W3CDTF">2017-02-13T15:22:59Z</dcterms:created>
  <dcterms:modified xsi:type="dcterms:W3CDTF">2022-09-20T09:02:26Z</dcterms:modified>
  <cp:category/>
</cp:coreProperties>
</file>